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8795" windowHeight="11190" firstSheet="3" activeTab="4"/>
  </bookViews>
  <sheets>
    <sheet name="I daļa" sheetId="1" state="hidden" r:id="rId1"/>
    <sheet name="II daļa" sheetId="2" state="hidden" r:id="rId2"/>
    <sheet name="III daļa" sheetId="3" state="hidden" r:id="rId3"/>
    <sheet name="I.daļa" sheetId="4" r:id="rId4"/>
    <sheet name="II.daļa" sheetId="5" r:id="rId5"/>
    <sheet name="III.daļa" sheetId="6" r:id="rId6"/>
  </sheets>
  <definedNames>
    <definedName name="_xlfn.IFERROR" hidden="1">#NAME?</definedName>
    <definedName name="_xlnm.Print_Area" localSheetId="0">'I daļa'!$A$1:$O$73</definedName>
    <definedName name="_xlnm.Print_Area" localSheetId="3">'I.daļa'!$A$1:$X$45</definedName>
    <definedName name="_xlnm.Print_Area" localSheetId="1">'II daļa'!$A$1:$AA$97</definedName>
    <definedName name="_xlnm.Print_Area" localSheetId="4">'II.daļa'!$A$1:$AK$121</definedName>
    <definedName name="_xlnm.Print_Area" localSheetId="2">'III daļa'!$A$1:$L$63</definedName>
    <definedName name="_xlnm.Print_Area" localSheetId="5">'III.daļa'!$A$1:$AF$83</definedName>
  </definedNames>
  <calcPr fullCalcOnLoad="1"/>
</workbook>
</file>

<file path=xl/sharedStrings.xml><?xml version="1.0" encoding="utf-8"?>
<sst xmlns="http://schemas.openxmlformats.org/spreadsheetml/2006/main" count="1145" uniqueCount="471">
  <si>
    <t>PROJEKTA</t>
  </si>
  <si>
    <t>PROGRESA</t>
  </si>
  <si>
    <t>GALA</t>
  </si>
  <si>
    <t>PĀRSKATS</t>
  </si>
  <si>
    <t>Izvēlēties!</t>
  </si>
  <si>
    <t>Par Programmas fondu finanšu vadību, uzraudzību un kontroli atbildīgā amatpersona</t>
  </si>
  <si>
    <t>Paraksts</t>
  </si>
  <si>
    <t>Datums</t>
  </si>
  <si>
    <t>PIEŅEMTS ZINĀŠANAI:</t>
  </si>
  <si>
    <t>NOSŪTĪTS PRECIZĒŠANAI:</t>
  </si>
  <si>
    <t>Projekta numurs</t>
  </si>
  <si>
    <t>Projekta nosaukums</t>
  </si>
  <si>
    <t>Pārskata numurs</t>
  </si>
  <si>
    <t>Pārskata periods</t>
  </si>
  <si>
    <t>Līdz</t>
  </si>
  <si>
    <t>No</t>
  </si>
  <si>
    <t>01/01/2011</t>
  </si>
  <si>
    <t>01/04/2011</t>
  </si>
  <si>
    <t>01/10/2011</t>
  </si>
  <si>
    <t>01/07/2011</t>
  </si>
  <si>
    <t>01/04/2012</t>
  </si>
  <si>
    <t>01/07/2012</t>
  </si>
  <si>
    <t>01/10/2012</t>
  </si>
  <si>
    <t>31/12/2012</t>
  </si>
  <si>
    <t>31/03/2011</t>
  </si>
  <si>
    <t>30/06/2011</t>
  </si>
  <si>
    <t>30/09/2011</t>
  </si>
  <si>
    <t>31/12/2011</t>
  </si>
  <si>
    <t>31/03/2012</t>
  </si>
  <si>
    <t>30/06/2012</t>
  </si>
  <si>
    <t>30/09/2012</t>
  </si>
  <si>
    <t>Juridiskā adrese</t>
  </si>
  <si>
    <t>Eiropas Bēgļu fonda</t>
  </si>
  <si>
    <t>Eiropas Atgriešanās fonda</t>
  </si>
  <si>
    <t>Eiropas Ārējo robežu fonda</t>
  </si>
  <si>
    <t>Pārskatu apstiprina:</t>
  </si>
  <si>
    <t>Vārds, Uzvārds</t>
  </si>
  <si>
    <t>Tālrunis</t>
  </si>
  <si>
    <t>II. daļa - TEHNISKĀ PROGRESA PĀRSKATS</t>
  </si>
  <si>
    <t>2.1.  Projekta ieviešanas faktiskais kalendāra plāns</t>
  </si>
  <si>
    <t>Pasākuma numurs un nosaukums</t>
  </si>
  <si>
    <t>[1]</t>
  </si>
  <si>
    <t>I ceturksnis</t>
  </si>
  <si>
    <t>II ceturksnis</t>
  </si>
  <si>
    <t>III ceturksnis</t>
  </si>
  <si>
    <t>IV ceturksnis</t>
  </si>
  <si>
    <t xml:space="preserve">I </t>
  </si>
  <si>
    <t>II</t>
  </si>
  <si>
    <t>III</t>
  </si>
  <si>
    <t>Līguma Nr.</t>
  </si>
  <si>
    <t>[2]</t>
  </si>
  <si>
    <t>[3]</t>
  </si>
  <si>
    <t>[4]</t>
  </si>
  <si>
    <t>[5]</t>
  </si>
  <si>
    <t>[6]</t>
  </si>
  <si>
    <t>[7]</t>
  </si>
  <si>
    <t>[8]</t>
  </si>
  <si>
    <t>[9]</t>
  </si>
  <si>
    <t>[10]</t>
  </si>
  <si>
    <t xml:space="preserve">Nobīžu iemesli 
(ja attiecināms)
</t>
  </si>
  <si>
    <t>[11]</t>
  </si>
  <si>
    <t>Vai pasākuma ieviešana notiek saskaņā ar Projekta ieviešanas kalendāra plānu?
Jā/Nē</t>
  </si>
  <si>
    <t>Pasākuma Nr. un nosaukums</t>
  </si>
  <si>
    <t>Atsauce uz izdevumu kodu</t>
  </si>
  <si>
    <t>Atsauce uz izdevumu kategoriju</t>
  </si>
  <si>
    <t>Iepirkuma priekšmets</t>
  </si>
  <si>
    <t>Iepirkuma veids</t>
  </si>
  <si>
    <t>Iepirkuma metode</t>
  </si>
  <si>
    <t>Iepirkuma identifikā-cijas numurs</t>
  </si>
  <si>
    <t>Iepirkuma uzsākšanas mēnesis</t>
  </si>
  <si>
    <t>1/2010</t>
  </si>
  <si>
    <t>2/2010</t>
  </si>
  <si>
    <t>3/2010</t>
  </si>
  <si>
    <t>4/2010</t>
  </si>
  <si>
    <t>7/2010</t>
  </si>
  <si>
    <t>8/2010</t>
  </si>
  <si>
    <t>9/2010</t>
  </si>
  <si>
    <t>10/2010</t>
  </si>
  <si>
    <t>11/2010</t>
  </si>
  <si>
    <t>12/2010</t>
  </si>
  <si>
    <t>1/2011</t>
  </si>
  <si>
    <t>2/2011</t>
  </si>
  <si>
    <t>4/2011</t>
  </si>
  <si>
    <t>5/2011</t>
  </si>
  <si>
    <t>6/2011</t>
  </si>
  <si>
    <t>Iepirkuma stādija pārskata perioda beigās</t>
  </si>
  <si>
    <t>1.1.</t>
  </si>
  <si>
    <t>1.2.</t>
  </si>
  <si>
    <t>1.3.</t>
  </si>
  <si>
    <t>A</t>
  </si>
  <si>
    <t>B</t>
  </si>
  <si>
    <t>C</t>
  </si>
  <si>
    <t>D</t>
  </si>
  <si>
    <t>E3</t>
  </si>
  <si>
    <t>E4</t>
  </si>
  <si>
    <t>E5</t>
  </si>
  <si>
    <t>E6</t>
  </si>
  <si>
    <t>G</t>
  </si>
  <si>
    <t>piegāde</t>
  </si>
  <si>
    <t>pakalpojumi</t>
  </si>
  <si>
    <t>būvdarbi</t>
  </si>
  <si>
    <t>Salīdzinājums</t>
  </si>
  <si>
    <t>atklāts konkurss</t>
  </si>
  <si>
    <t>slēgts konkurss</t>
  </si>
  <si>
    <t>sarunu procedūra</t>
  </si>
  <si>
    <t>metu konkurss</t>
  </si>
  <si>
    <t>PIL 8.panta 7.daļa</t>
  </si>
  <si>
    <t>konkursa dialogs</t>
  </si>
  <si>
    <t>PIL 8.panta 8.daļa</t>
  </si>
  <si>
    <t>iepirkums</t>
  </si>
  <si>
    <t>līguma izpilde</t>
  </si>
  <si>
    <t>līgums izpildīts</t>
  </si>
  <si>
    <t>bez PVN</t>
  </si>
  <si>
    <t>ar PVN (tikai ja PVN ir attiecināms)</t>
  </si>
  <si>
    <t>Paredzamā līgumcena (LVL)</t>
  </si>
  <si>
    <t>2.2.  Pārskats par uzsāktajiem/veiktajiem iepirkumiem</t>
  </si>
  <si>
    <t xml:space="preserve">Līguma Nr. un nosaukums </t>
  </si>
  <si>
    <t>Līguma priekšmets</t>
  </si>
  <si>
    <t>Līguma izpildītājs</t>
  </si>
  <si>
    <t>Faktiskā līgumcena (LVL)</t>
  </si>
  <si>
    <t>Līguma finanšu izpilde uz pārskata perioda beigām (LVL)</t>
  </si>
  <si>
    <t>2.3.  Pārskats par noslēgtajiem iepirkumu līgumiem</t>
  </si>
  <si>
    <t>2.4.  Pārskats par pasākumu ieviešanas progresu</t>
  </si>
  <si>
    <t>KOPĀ</t>
  </si>
  <si>
    <t>Pasākumu ieviešanas rezultāti un indikatori</t>
  </si>
  <si>
    <t>Faktiski sasniegtie rezultāti uz pārskata perioda beigām</t>
  </si>
  <si>
    <t>Plānotie rezultāti (saskaņā ar apstiprināto projektu)</t>
  </si>
  <si>
    <t>Plānotie rezultātu indikatori (saskaņā ar apstiprināto projektu)</t>
  </si>
  <si>
    <t>Faktiski sasniegtie rezultātu indikatori uz pārskata perioda beigām</t>
  </si>
  <si>
    <t>2.5.  Pārskats par projekta ietvaros iegādātajām/rādītājām materiālajām vērtībām</t>
  </si>
  <si>
    <t>Iegādātās (radītās) materiālās vērtības</t>
  </si>
  <si>
    <t>nosaukums</t>
  </si>
  <si>
    <r>
      <t>vienības vērtība (LVL)</t>
    </r>
    <r>
      <rPr>
        <vertAlign val="superscript"/>
        <sz val="12"/>
        <rFont val="Times New Roman"/>
        <family val="1"/>
      </rPr>
      <t>1</t>
    </r>
  </si>
  <si>
    <t>skaits</t>
  </si>
  <si>
    <r>
      <t xml:space="preserve">Ņemts uzskaitē </t>
    </r>
    <r>
      <rPr>
        <i/>
        <sz val="12"/>
        <rFont val="Times New Roman"/>
        <family val="1"/>
      </rPr>
      <t>dd.mm.gggg</t>
    </r>
  </si>
  <si>
    <r>
      <t xml:space="preserve">Nodots ekspluatācijā </t>
    </r>
    <r>
      <rPr>
        <i/>
        <sz val="12"/>
        <rFont val="Times New Roman"/>
        <family val="1"/>
      </rPr>
      <t>dd.mm.gggg</t>
    </r>
  </si>
  <si>
    <t>kopā (LVL)</t>
  </si>
  <si>
    <t>x</t>
  </si>
  <si>
    <t>Derīgas lietošanas laiks (mēneši)</t>
  </si>
  <si>
    <t>Atrašanās vieta (adrese)</t>
  </si>
  <si>
    <t>2.6.  Pārskats par projekta īstenošanā iesaistīto personālu</t>
  </si>
  <si>
    <t>Loma projekta īstenošanā</t>
  </si>
  <si>
    <t>Personāla izmaksu kategorija</t>
  </si>
  <si>
    <t>tiešās izmaksas</t>
  </si>
  <si>
    <t>netiešās izmaksas</t>
  </si>
  <si>
    <t>izmaksas, kuras sedz piešķirtie ieņēmumi</t>
  </si>
  <si>
    <t>Darba tiesiskās attiecības ar finansējuma saņēmēju/sadarbības partneri</t>
  </si>
  <si>
    <t>N/A</t>
  </si>
  <si>
    <t>uz nenoteiktu laiku</t>
  </si>
  <si>
    <t>uz projekta īstenošanu</t>
  </si>
  <si>
    <t>Iesaiste projektā</t>
  </si>
  <si>
    <t>Nepilnā slode projektā</t>
  </si>
  <si>
    <t>Virsstundu darbs projektā</t>
  </si>
  <si>
    <t>Pilnā slodze projektā</t>
  </si>
  <si>
    <t>Uz līguma pamata, kas nav darba līgums</t>
  </si>
  <si>
    <t>Ar stundas likmi</t>
  </si>
  <si>
    <t>Par noteiktā darba izpildi</t>
  </si>
  <si>
    <t>Vidējā stundas likme pārskata periodā (LVL)</t>
  </si>
  <si>
    <t>2.7.  Projekta pasākumu ieviešanas problēmas</t>
  </si>
  <si>
    <t>Problēma</t>
  </si>
  <si>
    <t>Veiktās un plānotās darbības problēmas novēršanai</t>
  </si>
  <si>
    <t>Vai problēma apdraud projekta veiksmīgu ieviešanu</t>
  </si>
  <si>
    <t>Jā</t>
  </si>
  <si>
    <t>Nē</t>
  </si>
  <si>
    <t>2.8.  Informācijas izplatīšana un publicitāte</t>
  </si>
  <si>
    <r>
      <t>Informācijas izplatīšanas pasākumi</t>
    </r>
    <r>
      <rPr>
        <sz val="12"/>
        <rFont val="Times New Roman"/>
        <family val="1"/>
      </rPr>
      <t xml:space="preserve">
 (brošūru, bukletu, konferenču/semināru materiālu, mācību materiālu drukāšana, publikācijas / kampaņas plašsaziņas līdzekļos (prese, radio, TV, tīmekļa lapas))</t>
    </r>
  </si>
  <si>
    <t>Nr.p.k.</t>
  </si>
  <si>
    <t>Nosaukums</t>
  </si>
  <si>
    <t>Veids</t>
  </si>
  <si>
    <t>Brošūra/buklets</t>
  </si>
  <si>
    <t>Semināru/mācību materiāli</t>
  </si>
  <si>
    <t>Publikācija presē</t>
  </si>
  <si>
    <t>Publikācija tīmekļa lapā</t>
  </si>
  <si>
    <t>Radio/TV</t>
  </si>
  <si>
    <t>Saņēmēji / Plašsaziņas līdzekļa veids</t>
  </si>
  <si>
    <t xml:space="preserve">Kopiju skaits
(ja attiecināms)
</t>
  </si>
  <si>
    <t>Atsauce uz ES finansējumu
 ir iekļauta</t>
  </si>
  <si>
    <r>
      <t>Publicitātes pasākumi</t>
    </r>
    <r>
      <rPr>
        <sz val="12"/>
        <rFont val="Times New Roman"/>
        <family val="1"/>
      </rPr>
      <t xml:space="preserve">
(Informatīvie stendi, informatīvās plāksnes, plakāti, uzlīmes uz piegādātā aprīkojuma, tehnikas, u.c.))</t>
    </r>
  </si>
  <si>
    <t>Informatīvais stends</t>
  </si>
  <si>
    <t>Informatīvais plakāts/plāksne</t>
  </si>
  <si>
    <t>Uzlīme</t>
  </si>
  <si>
    <r>
      <t xml:space="preserve">Informācijas izplatīšanas datums                  </t>
    </r>
    <r>
      <rPr>
        <i/>
        <sz val="12"/>
        <rFont val="Times New Roman"/>
        <family val="1"/>
      </rPr>
      <t>dd.mm.gggg.</t>
    </r>
  </si>
  <si>
    <r>
      <t>Uzstādīšanas / noformēšanas datums</t>
    </r>
    <r>
      <rPr>
        <i/>
        <sz val="12"/>
        <rFont val="Times New Roman"/>
        <family val="1"/>
      </rPr>
      <t xml:space="preserve">                        dd.mm.gggg</t>
    </r>
    <r>
      <rPr>
        <sz val="12"/>
        <rFont val="Times New Roman"/>
        <family val="1"/>
      </rPr>
      <t>.</t>
    </r>
  </si>
  <si>
    <t>Uzstādīšanas vieta / Noformētā aprīkojuma atrašanās vieta</t>
  </si>
  <si>
    <t>III.daļa - FINANŠU PROGRESA PĀRSKATS</t>
  </si>
  <si>
    <t>3.1. Pārskats par projekta ieņēmumiem</t>
  </si>
  <si>
    <t>Nr.pk.</t>
  </si>
  <si>
    <t>Ieņēmuma gūšanas veids</t>
  </si>
  <si>
    <t>Skaits</t>
  </si>
  <si>
    <t>Mērvienība</t>
  </si>
  <si>
    <t>Ieņēmumi no vienības</t>
  </si>
  <si>
    <t>Ieņēmumi kopā</t>
  </si>
  <si>
    <t>Attaisnojuma dokumenta Nr., datums un nosaukums</t>
  </si>
  <si>
    <t>Maksātājs</t>
  </si>
  <si>
    <t>Maksājuma saņemšanas datums</t>
  </si>
  <si>
    <t>Ieņēmumu iegrāmatojumi</t>
  </si>
  <si>
    <t>Personāla izmaksas</t>
  </si>
  <si>
    <t>Apakšuzņēmēju līgumu izmaksas</t>
  </si>
  <si>
    <t>E1</t>
  </si>
  <si>
    <t>Komandējuma un uzturēšanās izmaksas</t>
  </si>
  <si>
    <t>E2</t>
  </si>
  <si>
    <t>Palīgmateriālu un pamatpakalpojumu izmaksas</t>
  </si>
  <si>
    <t>Apmācību un semināru izmaksas</t>
  </si>
  <si>
    <t>Ar ES prasībām saistītās izmaksas</t>
  </si>
  <si>
    <t>Ekspertu pakalpojumu izmaksas</t>
  </si>
  <si>
    <t>Ar mērķa grupām saistītās izmaksas</t>
  </si>
  <si>
    <t xml:space="preserve"> Tiešās attiecināmās izmaksas</t>
  </si>
  <si>
    <t>Plānotās izmaksas (LVL)</t>
  </si>
  <si>
    <t>Izmaksu kategorija</t>
  </si>
  <si>
    <t>Faktiskā izpilde (LVL)</t>
  </si>
  <si>
    <t>Novirze             (-/+)</t>
  </si>
  <si>
    <t>Izpilde, %</t>
  </si>
  <si>
    <t>Pieļaujamās novirzes</t>
  </si>
  <si>
    <t xml:space="preserve">Nekustamā īpašuma izmaksas, tajā skaitā </t>
  </si>
  <si>
    <r>
      <t xml:space="preserve">Nekustamā īpašuma izmaksas </t>
    </r>
    <r>
      <rPr>
        <i/>
        <sz val="12"/>
        <rFont val="Times New Roman"/>
        <family val="1"/>
      </rPr>
      <t>(kapitālie izdevumi)</t>
    </r>
  </si>
  <si>
    <t xml:space="preserve">Aprīkojuma izmaksas, tajā skaitā </t>
  </si>
  <si>
    <r>
      <t xml:space="preserve">Aprīkojuma izmaksas </t>
    </r>
    <r>
      <rPr>
        <i/>
        <sz val="12"/>
        <rFont val="Times New Roman"/>
        <family val="1"/>
      </rPr>
      <t>(kapitālie izdevumi)</t>
    </r>
  </si>
  <si>
    <t>Kategorijas, kurās nevar veikt pārdales</t>
  </si>
  <si>
    <t>Summa, līdz kurai var veikt pārdales</t>
  </si>
  <si>
    <t>Netiešās izmaksas</t>
  </si>
  <si>
    <t>1.2./G</t>
  </si>
  <si>
    <t>Kods / kate-gorija</t>
  </si>
  <si>
    <t>1.3/H</t>
  </si>
  <si>
    <t>Izmaksas, kuras sedz piešķirtie ieņēmumi</t>
  </si>
  <si>
    <t>1.1./F</t>
  </si>
  <si>
    <t>Ieņēmumi</t>
  </si>
  <si>
    <t>J</t>
  </si>
  <si>
    <t>L</t>
  </si>
  <si>
    <t xml:space="preserve">K </t>
  </si>
  <si>
    <t>M</t>
  </si>
  <si>
    <t>N</t>
  </si>
  <si>
    <t>O</t>
  </si>
  <si>
    <t>I</t>
  </si>
  <si>
    <t>Valsts budžeta finansējums</t>
  </si>
  <si>
    <t>Projekta iesniedzēja līdzfinansējums</t>
  </si>
  <si>
    <t>Sadarbības partnera līdzfinansējums</t>
  </si>
  <si>
    <t>Projekta ietvaros gūtie ieņēmumi</t>
  </si>
  <si>
    <t>Fonda finansējums</t>
  </si>
  <si>
    <r>
      <t>1</t>
    </r>
    <r>
      <rPr>
        <sz val="10"/>
        <rFont val="Times New Roman"/>
        <family val="1"/>
      </rPr>
      <t xml:space="preserve"> ar PVN, ja PVN ir attiecināms / Bez PVN, ja PVN nav attiecināms</t>
    </r>
  </si>
  <si>
    <t>Par programmas fondu finanšu vadību, uzraudzību un kontroli atbildīgā amatpersona</t>
  </si>
  <si>
    <t>Amats</t>
  </si>
  <si>
    <t>ar Iekšlietu ministrijas</t>
  </si>
  <si>
    <t>20__.gada____.__________</t>
  </si>
  <si>
    <t>vēstuli Nr._______________</t>
  </si>
  <si>
    <t>I.daļa - VISPĀRĪGĀ INFORMĀCIJA</t>
  </si>
  <si>
    <t>Informācija par projektu</t>
  </si>
  <si>
    <t>Informācija par pārskatu</t>
  </si>
  <si>
    <t>Informācija par pārskata iesniedzēju</t>
  </si>
  <si>
    <t>01/01/2013</t>
  </si>
  <si>
    <t>01/04/2013</t>
  </si>
  <si>
    <t>01/07/2013</t>
  </si>
  <si>
    <t>01/10/2013</t>
  </si>
  <si>
    <t>31/03/2013</t>
  </si>
  <si>
    <t>30/06/2013</t>
  </si>
  <si>
    <t>30/09/2013</t>
  </si>
  <si>
    <t>31/12/2013</t>
  </si>
  <si>
    <t>Institūcijas nosaukums</t>
  </si>
  <si>
    <t>Kontaktadres</t>
  </si>
  <si>
    <t>1.4.</t>
  </si>
  <si>
    <t>Apliecinājums</t>
  </si>
  <si>
    <t xml:space="preserve">Ar šo apliecinu, ka šajā pārskatā sniegtās ziņas ir pilnīgas un patiesas un, ka šis pārskats ir sagatavots atbilstoši Līguma nosacījumiem un saskaņā ar Līguma 6.pielikumu „Projekta progresa/gala pārskats”.
Ar šo apliecinu, ka pārskatā norādītos izdevumus ir veicis </t>
  </si>
  <si>
    <t>Tehniskās palīdzības aktivitātes īstenošanas</t>
  </si>
  <si>
    <t>finansējuma saņēmējs un/vai sadarbības partneris (ja attiecināms)</t>
  </si>
  <si>
    <t>Institūcijas vadītājs:</t>
  </si>
  <si>
    <t>Finanšu dienesta vadītājs:</t>
  </si>
  <si>
    <t>Grāmatvedības dienesta vadītājs:</t>
  </si>
  <si>
    <t>Projekta vadītājs:</t>
  </si>
  <si>
    <t>projektam</t>
  </si>
  <si>
    <t>Netiešo izmaksu proporcija</t>
  </si>
  <si>
    <t>Pieļaujamā</t>
  </si>
  <si>
    <t>Esošā</t>
  </si>
  <si>
    <t>H.kategorijas izmaksu proporcija</t>
  </si>
  <si>
    <t>Plānotā</t>
  </si>
  <si>
    <t>6. pielikums</t>
  </si>
  <si>
    <t>3.2. Projekta budžets (faktiskais izlietojums) pārskata periodā</t>
  </si>
  <si>
    <t>3.3. Projekta faktiskais izlietojums pa pasākumiem</t>
  </si>
  <si>
    <t>Nr.</t>
  </si>
  <si>
    <t>Pasākuma nosaukums</t>
  </si>
  <si>
    <t>Kopējās plānotās izmaksas (LVL)</t>
  </si>
  <si>
    <t>Projekta vadības un administrēšanas izmaksas</t>
  </si>
  <si>
    <t>Projekta vadības un administrēšanas izmaksu proporcija</t>
  </si>
  <si>
    <t>_______________</t>
  </si>
  <si>
    <t>Uz uzņēmuma līguma pamata</t>
  </si>
  <si>
    <t>PIL 8'.pants</t>
  </si>
  <si>
    <t>saskaņā ar MK 65 9.pants</t>
  </si>
  <si>
    <r>
      <t xml:space="preserve">Līguma izpildes termiņa beigu datums </t>
    </r>
    <r>
      <rPr>
        <i/>
        <sz val="8"/>
        <rFont val="Times New Roman"/>
        <family val="1"/>
      </rPr>
      <t>dd.mm.gggg</t>
    </r>
  </si>
  <si>
    <r>
      <t xml:space="preserve">Līguma spēkā stāšanās datums </t>
    </r>
    <r>
      <rPr>
        <i/>
        <sz val="8"/>
        <rFont val="Times New Roman"/>
        <family val="1"/>
      </rPr>
      <t>dd.mm.gggg</t>
    </r>
  </si>
  <si>
    <t>[5] (=[4]-[3])</t>
  </si>
  <si>
    <t>Apakšuzņēmēju proporcija</t>
  </si>
  <si>
    <t>&lt;ievietot attiecīgā fonda logo&gt;</t>
  </si>
  <si>
    <t>II.daļa  TEHNISKĀ PROGRESA PĀRSKATS</t>
  </si>
  <si>
    <t>2.1. Projekta ieviešanas faktiskais kalendāra plāns</t>
  </si>
  <si>
    <t>2.</t>
  </si>
  <si>
    <t>3.</t>
  </si>
  <si>
    <t>4.</t>
  </si>
  <si>
    <t>5.</t>
  </si>
  <si>
    <t>6.</t>
  </si>
  <si>
    <t>7.</t>
  </si>
  <si>
    <t>8.</t>
  </si>
  <si>
    <t>9.</t>
  </si>
  <si>
    <t>ar PVN</t>
  </si>
  <si>
    <t>Iepirkuma stadija</t>
  </si>
  <si>
    <t>procesā</t>
  </si>
  <si>
    <t>noslēdzies</t>
  </si>
  <si>
    <t>Sākuma datums</t>
  </si>
  <si>
    <t>Izpildes termiņš</t>
  </si>
  <si>
    <t>Izpildītājs</t>
  </si>
  <si>
    <t>Iegādātās materiālās vērtības</t>
  </si>
  <si>
    <r>
      <t xml:space="preserve">Nodots ekspluatācijā  </t>
    </r>
    <r>
      <rPr>
        <b/>
        <i/>
        <sz val="10"/>
        <rFont val="Times New Roman"/>
        <family val="1"/>
      </rPr>
      <t>dd.mm.gggg.</t>
    </r>
  </si>
  <si>
    <r>
      <t xml:space="preserve">Ņemts uzskaitē </t>
    </r>
    <r>
      <rPr>
        <b/>
        <i/>
        <sz val="10"/>
        <rFont val="Times New Roman"/>
        <family val="1"/>
      </rPr>
      <t>dd.mm.gggg.</t>
    </r>
  </si>
  <si>
    <t>X</t>
  </si>
  <si>
    <t>¹norāda ar PVN, ja tas ir attiecināms/norāda bez PVN, ja tas nav attiecināms</t>
  </si>
  <si>
    <t>Vai problēma apdraud projekta ieviešanu?</t>
  </si>
  <si>
    <t>Atsauce uz ES finansējumu</t>
  </si>
  <si>
    <t>Nr.1</t>
  </si>
  <si>
    <t>Nr.2</t>
  </si>
  <si>
    <t>Nr.3</t>
  </si>
  <si>
    <t>Nr.4</t>
  </si>
  <si>
    <t>Nr.5</t>
  </si>
  <si>
    <t>Nr.6</t>
  </si>
  <si>
    <t>Nr.7</t>
  </si>
  <si>
    <t>Nr.8</t>
  </si>
  <si>
    <t>Nr.9</t>
  </si>
  <si>
    <t>Nr.10</t>
  </si>
  <si>
    <t>Nr.11</t>
  </si>
  <si>
    <t>Nr.12</t>
  </si>
  <si>
    <t>Kontaktadrese</t>
  </si>
  <si>
    <t>Novirze      (-/+)</t>
  </si>
  <si>
    <t>Tiešās attiecināmās izmaksas</t>
  </si>
  <si>
    <t>Netiešās attiecināmās izmaksas</t>
  </si>
  <si>
    <t>3.3.</t>
  </si>
  <si>
    <t>1.</t>
  </si>
  <si>
    <t>Juridiskais statuss</t>
  </si>
  <si>
    <t>Valsts iestāde (tieša, pastarpināta, cita)</t>
  </si>
  <si>
    <t>Atvasināta publiska persona</t>
  </si>
  <si>
    <t>Privāto tiesību juridiska persona</t>
  </si>
  <si>
    <t>Starptautiskas organizācijas pārstāvniecība</t>
  </si>
  <si>
    <t>Izdevumu kategorija</t>
  </si>
  <si>
    <t xml:space="preserve">Līguma Nr. </t>
  </si>
  <si>
    <t>NOSŪTĪTS PRECIZĒŠANAI AR:</t>
  </si>
  <si>
    <r>
      <t xml:space="preserve">2.2. Pārskats par uzsāktajiem un veiktajiem iepirkumiem </t>
    </r>
    <r>
      <rPr>
        <sz val="12"/>
        <rFont val="Times New Roman"/>
        <family val="1"/>
      </rPr>
      <t>(saskaņā ar Iepirkuma plānu)*</t>
    </r>
  </si>
  <si>
    <t>* Jānorāda tikai tās izmaksu kategorijas, kuru plānotās izmaksas ir apstiprinātas GL, pārējās paslēpt!</t>
  </si>
  <si>
    <t>2015.gads</t>
  </si>
  <si>
    <t>2016.gads</t>
  </si>
  <si>
    <t>2017.gads</t>
  </si>
  <si>
    <t>2018.gads</t>
  </si>
  <si>
    <t>2019.gads</t>
  </si>
  <si>
    <t>Līgumcena (EUR)</t>
  </si>
  <si>
    <r>
      <t>Vienības cena (EUR)</t>
    </r>
    <r>
      <rPr>
        <b/>
        <sz val="10"/>
        <rFont val="Calibri"/>
        <family val="2"/>
      </rPr>
      <t>¹</t>
    </r>
  </si>
  <si>
    <t>Kopā  (EUR)</t>
  </si>
  <si>
    <t>F</t>
  </si>
  <si>
    <t>Iekšējās drošības fonda - robežas/ vīza</t>
  </si>
  <si>
    <t>Iekšējās drošības fonda - policijas sadarbība</t>
  </si>
  <si>
    <t>APSTIPRINU:</t>
  </si>
  <si>
    <t>2020.gads</t>
  </si>
  <si>
    <t>2021.gads</t>
  </si>
  <si>
    <t>2022.gads</t>
  </si>
  <si>
    <t>E</t>
  </si>
  <si>
    <t>Publicitātes pasākuma veids</t>
  </si>
  <si>
    <t>Apraksts</t>
  </si>
  <si>
    <t>Publicēšanas laiks</t>
  </si>
  <si>
    <t>Informatīvās plāksnes</t>
  </si>
  <si>
    <t>Preses relīze</t>
  </si>
  <si>
    <t>Informēšana plašsaziņas līdzekļos</t>
  </si>
  <si>
    <t>Informācijas stendi</t>
  </si>
  <si>
    <t>Informācija mājas lapā internetā</t>
  </si>
  <si>
    <t>Aprīkojuma un nekustamā īpašuma izmaksas, tajā skaitā</t>
  </si>
  <si>
    <t xml:space="preserve">Pakalpojumu izmaksas, tajā skaitā </t>
  </si>
  <si>
    <t>[12]</t>
  </si>
  <si>
    <t>[13]</t>
  </si>
  <si>
    <t>Novirze   
   (-/+)</t>
  </si>
  <si>
    <t>Projekta vadība un administrēšana</t>
  </si>
  <si>
    <t>1.pasākuma izmaksu proporcija</t>
  </si>
  <si>
    <t>Pārskats par projekta ieņēmumiem</t>
  </si>
  <si>
    <t>Nr. p.k.</t>
  </si>
  <si>
    <t>Ieņēmumu gūšanas veids</t>
  </si>
  <si>
    <t>3.5.</t>
  </si>
  <si>
    <t>Gads</t>
  </si>
  <si>
    <t xml:space="preserve">Plānotie pasākuma rezultāti </t>
  </si>
  <si>
    <t>Faktiski sasniegtie pasākuma rezultāti</t>
  </si>
  <si>
    <t xml:space="preserve">2.5. </t>
  </si>
  <si>
    <r>
      <rPr>
        <b/>
        <sz val="11"/>
        <rFont val="Times New Roman"/>
        <family val="1"/>
      </rPr>
      <t xml:space="preserve">Projekta ietvaros sasniedzamie kopējie rādītāji </t>
    </r>
    <r>
      <rPr>
        <sz val="11"/>
        <rFont val="Times New Roman"/>
        <family val="1"/>
      </rPr>
      <t>(saskaņā ar GL 2.pielikuma 5.2.punktu)</t>
    </r>
  </si>
  <si>
    <t>Indikators</t>
  </si>
  <si>
    <t>Plānotā skaitliskā vērtība</t>
  </si>
  <si>
    <t>Faktiski sasniegtā skaitliskā vērtība</t>
  </si>
  <si>
    <t>2.6. Pārskats par projekta ietvaros iegādātajām/radītajām materiālajām vērtībām</t>
  </si>
  <si>
    <t>2.7. Projekta pasākumu ieviešanas problēmas</t>
  </si>
  <si>
    <t>Faktiskā izpilde</t>
  </si>
  <si>
    <t>Projekta kopējais faktiskais izlietojums pa pasākumiem (EUR)</t>
  </si>
  <si>
    <t xml:space="preserve">Plāns </t>
  </si>
  <si>
    <t>Fakts</t>
  </si>
  <si>
    <t>Fonda nousaukums</t>
  </si>
  <si>
    <t>Aizpilda Atbildīgā iestāde</t>
  </si>
  <si>
    <t xml:space="preserve">20__.gada ___.___________ </t>
  </si>
  <si>
    <t>IV</t>
  </si>
  <si>
    <t>Saskaņā GL 2.pielikuma 6.6. sadaļu? (Jā/Nē)</t>
  </si>
  <si>
    <t>Noviržu iemesli?                     (ja attiecināms)</t>
  </si>
  <si>
    <t>10.</t>
  </si>
  <si>
    <t>Pas. Nr.</t>
  </si>
  <si>
    <t>Iepirkuma metode**</t>
  </si>
  <si>
    <t>*Saskaņā ar Iepirkuma plānu, ja iepirkuma plāns nav bijis jāiesniedz, tabulā norāda N/A; ** Saskaņā ar Publisko iepirkumu likumu</t>
  </si>
  <si>
    <t>Identifikācijas numurs</t>
  </si>
  <si>
    <t xml:space="preserve">Pas. Nr. </t>
  </si>
  <si>
    <r>
      <t xml:space="preserve">2.4. Pārskats par pasākumu ieviešanas progresu </t>
    </r>
    <r>
      <rPr>
        <sz val="11"/>
        <rFont val="Times New Roman"/>
        <family val="1"/>
      </rPr>
      <t>(saskaņā ar GL 2.pielikuma 5.1.punktu)</t>
    </r>
  </si>
  <si>
    <t>Problēmas apraksts</t>
  </si>
  <si>
    <r>
      <t xml:space="preserve">2.8. Projekta publicitātes pasākumi </t>
    </r>
    <r>
      <rPr>
        <sz val="12"/>
        <rFont val="Times New Roman"/>
        <family val="1"/>
      </rPr>
      <t>(saskaņā ar GL 2.pielikuma 6.5.punktu)</t>
    </r>
  </si>
  <si>
    <t>kapitālie izdevumi</t>
  </si>
  <si>
    <t>3.4. Projekta kopējais faktiskais finansējuma izlietojums (EUR)</t>
  </si>
  <si>
    <t>Novirze</t>
  </si>
  <si>
    <t>Izpilde</t>
  </si>
  <si>
    <t>Plānotās izmaksas</t>
  </si>
  <si>
    <t>Faktiskā</t>
  </si>
  <si>
    <t>Summa, līdz kurai var veikt precizējumus</t>
  </si>
  <si>
    <t>Fonda finansējums:</t>
  </si>
  <si>
    <t>Nacionālais līdzfinansējums</t>
  </si>
  <si>
    <t>Izdevumu kategorija*</t>
  </si>
  <si>
    <t>Novirze         (-/+)</t>
  </si>
  <si>
    <t>Netiešās attiecināmās izmaksas, tai skaitā</t>
  </si>
  <si>
    <t>Novirze  
(-/+)</t>
  </si>
  <si>
    <r>
      <t>3.2. Projekta faktiskais izlietojums pa gadiem</t>
    </r>
    <r>
      <rPr>
        <sz val="12"/>
        <rFont val="Times New Roman"/>
        <family val="1"/>
      </rPr>
      <t xml:space="preserve"> (projekta pasākumu griezumā)</t>
    </r>
  </si>
  <si>
    <t>Ieņēmumu summa (EUR)</t>
  </si>
  <si>
    <t xml:space="preserve">Attaisnojuma dokumenta nosaukums, Nr. un datums </t>
  </si>
  <si>
    <t>Iestādes vadītājs</t>
  </si>
  <si>
    <t>Projekta vadītājs</t>
  </si>
  <si>
    <t>Projekta grāmatvedis</t>
  </si>
  <si>
    <t xml:space="preserve">Pakalpojumu izmaksas, t.sk </t>
  </si>
  <si>
    <t>Aprīkojuma un nekustamā īpašuma izmaksas, t.sk</t>
  </si>
  <si>
    <t>Netiešās attiecināmās izmaksas, t.sk.</t>
  </si>
  <si>
    <t>Netiešo izmaksu pieļaujamā proporcija</t>
  </si>
  <si>
    <r>
      <t xml:space="preserve">Faktiskā izpilde </t>
    </r>
    <r>
      <rPr>
        <b/>
        <sz val="9"/>
        <rFont val="Times New Roman"/>
        <family val="1"/>
      </rPr>
      <t>(EUR)</t>
    </r>
  </si>
  <si>
    <t>Pārbaude starp 3.2. un 3.5.sadaļu</t>
  </si>
  <si>
    <t>Pārbaude starp 3.1. un 3.4.sadaļu</t>
  </si>
  <si>
    <r>
      <t xml:space="preserve">Izsludināts </t>
    </r>
    <r>
      <rPr>
        <sz val="10"/>
        <rFont val="Times New Roman"/>
        <family val="1"/>
      </rPr>
      <t>(datums)</t>
    </r>
  </si>
  <si>
    <t>Plānotā vai faktiskā līgumcena (EUR)</t>
  </si>
  <si>
    <r>
      <t>3.1. Projekta faktiskais izlietojums pa gadiem</t>
    </r>
    <r>
      <rPr>
        <sz val="12"/>
        <rFont val="Times New Roman"/>
        <family val="1"/>
      </rPr>
      <t xml:space="preserve"> (izdevumu kategoriju griezumā)</t>
    </r>
  </si>
  <si>
    <t>[5]=[3]-[4]</t>
  </si>
  <si>
    <t>[8]=[6]-[7]</t>
  </si>
  <si>
    <t>[11]=[9]-[10]</t>
  </si>
  <si>
    <t>[14]=[12]-[13]</t>
  </si>
  <si>
    <t>Par programmas fondu vadību atbildīgā amatpersona</t>
  </si>
  <si>
    <r>
      <t xml:space="preserve">2.3.Pārskats par noslēgtajiem līgumiem </t>
    </r>
    <r>
      <rPr>
        <sz val="12"/>
        <rFont val="Times New Roman"/>
        <family val="1"/>
      </rPr>
      <t>(norādīt visus finansējuma saņēmēja noslēgtos līgumus, kuru ietvaros tiek vai tiks veikti maksājumi)</t>
    </r>
  </si>
  <si>
    <t>Patvēruma, migrācijas un integrācijas fonds - pārvietošanas programma</t>
  </si>
  <si>
    <t>Patvēruma, migrācijas un integrācijas fonds</t>
  </si>
  <si>
    <t>A+B kapitālie + G kapitālie</t>
  </si>
  <si>
    <t>Nr. TSB/PMIF/2018/1</t>
  </si>
  <si>
    <t>Efektīva novērošanas un izraidīšanas procesa realizēšana (1.posms)</t>
  </si>
  <si>
    <t>01.03.2019.</t>
  </si>
  <si>
    <t>30.06.2019.</t>
  </si>
  <si>
    <t>Latvijas Republikas Tiesībsarga birojs</t>
  </si>
  <si>
    <t>Baznīcas iela 25, Rīga, LV1010</t>
  </si>
  <si>
    <t>Juris Jansons</t>
  </si>
  <si>
    <t>Ineta Luste</t>
  </si>
  <si>
    <t>Inese Donga</t>
  </si>
  <si>
    <t>NA</t>
  </si>
  <si>
    <t>• Apkopoti un analizēti aktuālie cilvēktiesību standarti un ECT un ES judikatūra, kas attiecas uz ārzemnieku piespiedu izraidīšanu un cilvēktiesību ievērošanu piespiedu izraidīšanas procesā (elektroniskā formātā).
• Izstrādāts materiāls Valsts robežsardzei par aktuālajiem cilvēktiesību standartiem piespiedu izraidīšanā un novērotāja lomu un būtību piespiedu izraidīšanā, kas saskaņots starp tiesībsargu un Valsts robežsardzes priekšnieku. Materiāls paredzēts integrācijai Valsts robežsardzes koledžas mācību programmā.  
• Izstrādāta starpinstitucionāla vienošanās starp Tiesībsarga biroju un VRS.
• Papildinātas “Vadlīnijas piespiedu kārtā izraidāmo personu uzraudzības mehānisma īstenošanai”.</t>
  </si>
  <si>
    <t xml:space="preserve">• Informācijas iegūšana par divu Eiropas Savienības dalībvalstu (piemēram, Igaunijas un Nīderlandes) praksi un pieredzi cilvēku tirdzniecības upuru atpazīšanā izraidīšanas procesā un ziņojumu sagatavošana.
• Izstrādāts materiāls par cilvēku tirdzniecības upuru atpazīšanu izraidīšanas procesā.
• Apmācīti ne mazāk kā 30 VRS, NVO, bāriņtiesu un Valsts bērnu tiesību aizsardzības inspekcijas darbinieki, organizējot vismaz divus seminārus par iesaistīto institūciju lomu, sadarbību cilvēku tirdzniecības upuru atpazīšanā izraidīšanas procesā.
• Papildinātas un e-vidē integrētas “Vadlīnijas piespiedu kārtā izraidāmo personu uzraudzības mehānisma īstenošanai” attiecībā uz cilvēku tirdzniecības upuru atpazīšanu. </t>
  </si>
  <si>
    <t xml:space="preserve">• Izpētīts vismaz piecu ES valstu normatīvais regulējums. 
• Sagatavots pārskats par bērnu bez pavadības tiesību nodrošināšanas trūkumiem izraidīšanas procesā.
• Izstrādāts mācību materiāls speciālistu apmācībai par bērnu tiesību un interešu ievērošanu izraidīšanas procesā.
• Pilnveidotas Valsts robežsardzes un bāriņtiesu darbinieku zināšanas par aktuālākajiem bērnu tiesību standartiem, kas jāievēro, īstenojot nepilngadīgu personu piespiedu izraidīšanu.  
• Papildinātas un e-vidē integrētas “Vadlīnijas piespiedu kārtā izraidāmo personu uzraudzības mehānisma īstenošanai” attiecībā uz nepilngadīgām personām.
</t>
  </si>
  <si>
    <t xml:space="preserve">• Pilnveidota Tiesībsarga biroja datu bāze. </t>
  </si>
  <si>
    <t>* Tiek pētīta Eiropas Cilvēktiesību tiesas, Eiropas Savienības tiesas prakse par cilvēktiesību iespējamiem aizskārumiem piespiedu izraidīšanas procesā un starptautisko standartu, t.sk. neizraidīšanas principu;  
* tiek apkopoti standarti par novērotāju lomu un būtību piespiedu izraidīšanas operācijās;
* bijusi tikšanās ar Valsts robežsardzes koledžas mācībspēkiem par mācību programmas saturu.</t>
  </si>
  <si>
    <t>* Informatīvo materiālu par cilvēku tirdzniecības upuru atpazīšanu un praksi izpēte, piem. EDSO rokasgrāmata, EK materiāli, ECT prakse, VRS un Valsts bērnu tiesību aizsardzības inspekcijas vadlīnijas;
* iepazīšanās ar Valsts robežsardzes koledžas atbildi par studiju programmām un tās izvērtēšana</t>
  </si>
  <si>
    <t>*Iepazīšanās ar informatīviem materiāliem un normatīvo regulējumu, piem. FRONTEX materiāls "Rokasgrāmata izraidīšanas jautājumos", VBTAI vadlīnijas par pārstāvības nodrošinašanu nepilngadīgajiem bez pavadības  un ANO Bērnu tiesību komitejas Vispārējo komentāru Nr.6,  EASO prakstiskā rokasgrāmata: Personiskā intervija; 
* noris darbs pie jautājumu izstrādes un vēstules sagatavošanas bāriņtiesām.</t>
  </si>
  <si>
    <t>Projekta vadība un administrēšana.</t>
  </si>
  <si>
    <t>24.04.2019.</t>
  </si>
  <si>
    <t>Izgatavota un LR Tiesībsarga biroja telpās, Baznīcas iela 25, Rīgā,
izvietota informatīva plāksne</t>
  </si>
  <si>
    <t xml:space="preserve">Informācija Tiesībsarga biroja mājas lapā, 
adrese:  http://www.tiesibsargs.lv/lv/pages/petijumi-un-publikacijas/projekti/pmif </t>
  </si>
  <si>
    <t>Piespiedu izraidīšanas novērotāju un Valsts robežsardzes amatpersonu zināšanu stiprināšana par aktuālākajiem cilvēktiesību standartiem ārzemnieku piespiedu izraidīšanas jomā</t>
  </si>
  <si>
    <t xml:space="preserve">Cilvēku tirdzniecības upuru atpazīšanas procedūru pilnveidošana izraidīšanas procesā </t>
  </si>
  <si>
    <t>Nepilngadīgo bērnu, kuri ceļo bez pavadības, tiesību nodrošināšana izraidīšanas procesā</t>
  </si>
  <si>
    <t>Tiesībsarga biroja datu bāzes pilnveidošana</t>
  </si>
  <si>
    <t>Piespiedu izraidīšanas novērotāju
un Valsts robežsardzes amatpersonu zināšanu stiprināšana par aktuālākajiem cilvēktiesību standartiem ārzemnieku piespiedu izraidīšanas jomā</t>
  </si>
  <si>
    <t>20.03.2019.</t>
  </si>
</sst>
</file>

<file path=xl/styles.xml><?xml version="1.0" encoding="utf-8"?>
<styleSheet xmlns="http://schemas.openxmlformats.org/spreadsheetml/2006/main">
  <numFmts count="2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0;[Red]0.00"/>
    <numFmt numFmtId="175" formatCode="0.0"/>
    <numFmt numFmtId="176" formatCode="0.000%"/>
    <numFmt numFmtId="177" formatCode="0.0000%"/>
    <numFmt numFmtId="178" formatCode="[$-426]dddd\,\ yyyy&quot;. gada &quot;d\.\ mmmm"/>
    <numFmt numFmtId="179" formatCode="0.00000%"/>
    <numFmt numFmtId="180" formatCode="0.0%"/>
    <numFmt numFmtId="181" formatCode="0.000"/>
    <numFmt numFmtId="182" formatCode="#,##0.0"/>
  </numFmts>
  <fonts count="76">
    <font>
      <sz val="10"/>
      <name val="Arial"/>
      <family val="0"/>
    </font>
    <font>
      <i/>
      <sz val="12"/>
      <name val="Times New Roman"/>
      <family val="1"/>
    </font>
    <font>
      <b/>
      <sz val="12"/>
      <name val="Times New Roman"/>
      <family val="1"/>
    </font>
    <font>
      <b/>
      <i/>
      <sz val="10"/>
      <name val="Times New Roman"/>
      <family val="1"/>
    </font>
    <font>
      <sz val="8"/>
      <name val="Arial"/>
      <family val="2"/>
    </font>
    <font>
      <b/>
      <sz val="14"/>
      <name val="Times New Roman"/>
      <family val="1"/>
    </font>
    <font>
      <sz val="14"/>
      <name val="Times New Roman"/>
      <family val="1"/>
    </font>
    <font>
      <b/>
      <sz val="10"/>
      <name val="Times New Roman"/>
      <family val="1"/>
    </font>
    <font>
      <b/>
      <sz val="18"/>
      <name val="Times New Roman"/>
      <family val="1"/>
    </font>
    <font>
      <b/>
      <i/>
      <sz val="12"/>
      <name val="Times New Roman"/>
      <family val="1"/>
    </font>
    <font>
      <sz val="12"/>
      <name val="Times New Roman"/>
      <family val="1"/>
    </font>
    <font>
      <vertAlign val="superscript"/>
      <sz val="12"/>
      <name val="Times New Roman"/>
      <family val="1"/>
    </font>
    <font>
      <b/>
      <i/>
      <sz val="8"/>
      <name val="Times New Roman"/>
      <family val="1"/>
    </font>
    <font>
      <sz val="10"/>
      <name val="Times New Roman"/>
      <family val="1"/>
    </font>
    <font>
      <i/>
      <sz val="8"/>
      <name val="Times New Roman"/>
      <family val="1"/>
    </font>
    <font>
      <vertAlign val="superscript"/>
      <sz val="10"/>
      <name val="Times New Roman"/>
      <family val="1"/>
    </font>
    <font>
      <b/>
      <u val="single"/>
      <sz val="12"/>
      <name val="Times New Roman"/>
      <family val="1"/>
    </font>
    <font>
      <i/>
      <sz val="10"/>
      <name val="Arial"/>
      <family val="2"/>
    </font>
    <font>
      <i/>
      <sz val="10"/>
      <name val="Times New Roman"/>
      <family val="1"/>
    </font>
    <font>
      <b/>
      <sz val="10"/>
      <name val="Calibri"/>
      <family val="2"/>
    </font>
    <font>
      <i/>
      <sz val="9"/>
      <name val="Times New Roman"/>
      <family val="1"/>
    </font>
    <font>
      <sz val="8"/>
      <name val="Times New Roman"/>
      <family val="1"/>
    </font>
    <font>
      <sz val="11"/>
      <name val="Times New Roman"/>
      <family val="1"/>
    </font>
    <font>
      <b/>
      <sz val="11"/>
      <name val="Times New Roman"/>
      <family val="1"/>
    </font>
    <font>
      <b/>
      <i/>
      <sz val="11"/>
      <name val="Times New Roman"/>
      <family val="1"/>
    </font>
    <font>
      <i/>
      <sz val="11"/>
      <name val="Times New Roman"/>
      <family val="1"/>
    </font>
    <font>
      <i/>
      <sz val="9"/>
      <name val="Arial"/>
      <family val="2"/>
    </font>
    <font>
      <b/>
      <sz val="9"/>
      <name val="Times New Roman"/>
      <family val="1"/>
    </font>
    <font>
      <b/>
      <sz val="8"/>
      <name val="Times New Roman"/>
      <family val="1"/>
    </font>
    <font>
      <b/>
      <i/>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10"/>
      <name val="Times New Roman"/>
      <family val="1"/>
    </font>
    <font>
      <sz val="12"/>
      <color indexed="10"/>
      <name val="Times New Roman"/>
      <family val="1"/>
    </font>
    <font>
      <b/>
      <sz val="11"/>
      <color indexed="10"/>
      <name val="Times New Roman"/>
      <family val="1"/>
    </font>
    <font>
      <b/>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Times New Roman"/>
      <family val="1"/>
    </font>
    <font>
      <sz val="12"/>
      <color rgb="FFFF0000"/>
      <name val="Times New Roman"/>
      <family val="1"/>
    </font>
    <font>
      <b/>
      <sz val="11"/>
      <color rgb="FFFF0000"/>
      <name val="Times New Roman"/>
      <family val="1"/>
    </font>
    <font>
      <b/>
      <i/>
      <sz val="11"/>
      <color rgb="FFFF0000"/>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theme="0" tint="-0.24997000396251678"/>
        <bgColor indexed="64"/>
      </patternFill>
    </fill>
    <fill>
      <patternFill patternType="solid">
        <fgColor indexed="44"/>
        <bgColor indexed="64"/>
      </patternFill>
    </fill>
    <fill>
      <patternFill patternType="solid">
        <fgColor rgb="FFFFFF00"/>
        <bgColor indexed="64"/>
      </patternFill>
    </fill>
    <fill>
      <patternFill patternType="solid">
        <fgColor rgb="FF66CCFF"/>
        <bgColor indexed="64"/>
      </patternFill>
    </fill>
    <fill>
      <patternFill patternType="solid">
        <fgColor theme="0" tint="-0.1499900072813034"/>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medium"/>
      <bottom style="thin"/>
    </border>
    <border>
      <left style="medium"/>
      <right style="thin"/>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style="thin"/>
      <top style="thin"/>
      <bottom style="thin"/>
    </border>
    <border>
      <left style="medium"/>
      <right style="medium"/>
      <top style="thin"/>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style="medium"/>
      <right>
        <color indexed="63"/>
      </right>
      <top style="medium"/>
      <bottom style="thin"/>
    </border>
    <border>
      <left>
        <color indexed="63"/>
      </left>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color indexed="63"/>
      </left>
      <right style="medium"/>
      <top style="thin"/>
      <bottom style="medium"/>
    </border>
    <border>
      <left style="thin"/>
      <right>
        <color indexed="63"/>
      </right>
      <top style="thin"/>
      <bottom style="medium"/>
    </border>
    <border>
      <left style="thin"/>
      <right style="thin"/>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708">
    <xf numFmtId="0" fontId="0" fillId="0" borderId="0" xfId="0" applyAlignment="1">
      <alignment/>
    </xf>
    <xf numFmtId="0" fontId="5" fillId="0" borderId="0" xfId="0" applyFont="1" applyAlignment="1">
      <alignment/>
    </xf>
    <xf numFmtId="0" fontId="10" fillId="0" borderId="0" xfId="0" applyFont="1" applyAlignment="1">
      <alignment/>
    </xf>
    <xf numFmtId="0" fontId="10" fillId="0" borderId="10" xfId="0" applyFont="1" applyBorder="1" applyAlignment="1">
      <alignment horizontal="center" wrapText="1"/>
    </xf>
    <xf numFmtId="0" fontId="6" fillId="0" borderId="0" xfId="0" applyFont="1" applyAlignment="1">
      <alignment/>
    </xf>
    <xf numFmtId="0" fontId="12" fillId="0" borderId="11" xfId="0" applyFont="1" applyBorder="1" applyAlignment="1">
      <alignment horizontal="center"/>
    </xf>
    <xf numFmtId="0" fontId="12" fillId="0" borderId="12" xfId="0" applyFont="1" applyBorder="1" applyAlignment="1">
      <alignment horizontal="center"/>
    </xf>
    <xf numFmtId="0" fontId="12" fillId="0" borderId="13" xfId="0" applyFont="1" applyBorder="1" applyAlignment="1">
      <alignment horizontal="center"/>
    </xf>
    <xf numFmtId="0" fontId="10" fillId="0" borderId="14" xfId="0" applyFont="1" applyBorder="1" applyAlignment="1">
      <alignment horizontal="center"/>
    </xf>
    <xf numFmtId="0" fontId="13" fillId="0" borderId="11" xfId="0" applyFont="1" applyFill="1" applyBorder="1" applyAlignment="1" applyProtection="1">
      <alignment horizontal="center" vertical="center"/>
      <protection hidden="1"/>
    </xf>
    <xf numFmtId="0" fontId="12" fillId="0" borderId="12" xfId="0" applyFont="1" applyFill="1" applyBorder="1" applyAlignment="1">
      <alignment horizontal="center"/>
    </xf>
    <xf numFmtId="0" fontId="12" fillId="0" borderId="12" xfId="0" applyFont="1" applyBorder="1" applyAlignment="1">
      <alignment/>
    </xf>
    <xf numFmtId="0" fontId="13" fillId="0" borderId="15" xfId="0" applyFont="1" applyFill="1" applyBorder="1" applyAlignment="1" applyProtection="1">
      <alignment horizontal="center" vertical="center" wrapText="1"/>
      <protection hidden="1"/>
    </xf>
    <xf numFmtId="0" fontId="10" fillId="0" borderId="10" xfId="0" applyFont="1" applyFill="1" applyBorder="1" applyAlignment="1">
      <alignment horizontal="center" wrapText="1"/>
    </xf>
    <xf numFmtId="0" fontId="12" fillId="0" borderId="11" xfId="0" applyFont="1" applyFill="1" applyBorder="1" applyAlignment="1" applyProtection="1">
      <alignment horizontal="center" vertical="center"/>
      <protection hidden="1"/>
    </xf>
    <xf numFmtId="10" fontId="12" fillId="0" borderId="13" xfId="0" applyNumberFormat="1" applyFont="1" applyBorder="1" applyAlignment="1">
      <alignment horizontal="center"/>
    </xf>
    <xf numFmtId="0" fontId="13" fillId="33" borderId="16" xfId="0" applyFont="1" applyFill="1" applyBorder="1" applyAlignment="1" applyProtection="1">
      <alignment horizontal="center" vertical="center"/>
      <protection hidden="1"/>
    </xf>
    <xf numFmtId="44" fontId="5" fillId="0" borderId="0" xfId="44" applyFont="1" applyFill="1" applyBorder="1" applyAlignment="1">
      <alignment/>
    </xf>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xf>
    <xf numFmtId="0" fontId="10" fillId="0" borderId="15" xfId="0" applyFont="1" applyBorder="1" applyAlignment="1">
      <alignment horizontal="center" vertical="center"/>
    </xf>
    <xf numFmtId="0" fontId="10" fillId="0" borderId="14"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7" fillId="33" borderId="11" xfId="0" applyFont="1" applyFill="1" applyBorder="1" applyAlignment="1" applyProtection="1">
      <alignment horizontal="center" vertical="center"/>
      <protection hidden="1"/>
    </xf>
    <xf numFmtId="0" fontId="13" fillId="0" borderId="0" xfId="0" applyFont="1" applyAlignment="1">
      <alignment/>
    </xf>
    <xf numFmtId="0" fontId="10" fillId="33" borderId="12" xfId="0" applyFont="1" applyFill="1" applyBorder="1" applyAlignment="1" applyProtection="1">
      <alignment horizontal="center" vertical="center"/>
      <protection hidden="1"/>
    </xf>
    <xf numFmtId="0" fontId="10" fillId="33" borderId="17" xfId="0" applyFont="1" applyFill="1" applyBorder="1" applyAlignment="1" applyProtection="1">
      <alignment horizontal="center" vertical="center"/>
      <protection hidden="1"/>
    </xf>
    <xf numFmtId="2" fontId="2" fillId="33" borderId="17" xfId="0" applyNumberFormat="1" applyFont="1" applyFill="1" applyBorder="1" applyAlignment="1" applyProtection="1">
      <alignment horizontal="center"/>
      <protection hidden="1"/>
    </xf>
    <xf numFmtId="0" fontId="72" fillId="33" borderId="13" xfId="0" applyFont="1" applyFill="1" applyBorder="1" applyAlignment="1" applyProtection="1">
      <alignment horizontal="center" vertical="center"/>
      <protection hidden="1"/>
    </xf>
    <xf numFmtId="0" fontId="10" fillId="33" borderId="13" xfId="0" applyFont="1" applyFill="1" applyBorder="1" applyAlignment="1" applyProtection="1">
      <alignment horizontal="center" vertical="center"/>
      <protection hidden="1"/>
    </xf>
    <xf numFmtId="0" fontId="10" fillId="33" borderId="18" xfId="0" applyFont="1" applyFill="1" applyBorder="1" applyAlignment="1" applyProtection="1">
      <alignment horizontal="center" vertical="center"/>
      <protection hidden="1"/>
    </xf>
    <xf numFmtId="4" fontId="10" fillId="0" borderId="12" xfId="0" applyNumberFormat="1" applyFont="1" applyFill="1" applyBorder="1" applyAlignment="1" applyProtection="1">
      <alignment horizontal="center" vertical="center"/>
      <protection hidden="1" locked="0"/>
    </xf>
    <xf numFmtId="4" fontId="2" fillId="33" borderId="12" xfId="0" applyNumberFormat="1" applyFont="1" applyFill="1" applyBorder="1" applyAlignment="1" applyProtection="1">
      <alignment horizontal="center" vertical="center"/>
      <protection hidden="1"/>
    </xf>
    <xf numFmtId="4" fontId="10" fillId="33" borderId="12" xfId="0" applyNumberFormat="1" applyFont="1" applyFill="1" applyBorder="1" applyAlignment="1" applyProtection="1">
      <alignment horizontal="center" vertical="center"/>
      <protection hidden="1"/>
    </xf>
    <xf numFmtId="4" fontId="10" fillId="33" borderId="17" xfId="0" applyNumberFormat="1" applyFont="1" applyFill="1" applyBorder="1" applyAlignment="1" applyProtection="1">
      <alignment horizontal="center" vertical="center"/>
      <protection hidden="1"/>
    </xf>
    <xf numFmtId="4" fontId="2" fillId="0" borderId="12" xfId="0" applyNumberFormat="1" applyFont="1" applyFill="1" applyBorder="1" applyAlignment="1" applyProtection="1">
      <alignment horizontal="center" vertical="center"/>
      <protection hidden="1"/>
    </xf>
    <xf numFmtId="4" fontId="2" fillId="0" borderId="12" xfId="0" applyNumberFormat="1" applyFont="1" applyFill="1" applyBorder="1" applyAlignment="1" applyProtection="1">
      <alignment horizontal="center" vertical="center"/>
      <protection hidden="1" locked="0"/>
    </xf>
    <xf numFmtId="0" fontId="10" fillId="0" borderId="0" xfId="0" applyFont="1" applyAlignment="1">
      <alignment horizontal="center"/>
    </xf>
    <xf numFmtId="0" fontId="10" fillId="0" borderId="0" xfId="0" applyFont="1" applyFill="1" applyBorder="1" applyAlignment="1">
      <alignment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10" fontId="2" fillId="0" borderId="0" xfId="0" applyNumberFormat="1" applyFont="1" applyFill="1" applyBorder="1" applyAlignment="1">
      <alignment vertical="center"/>
    </xf>
    <xf numFmtId="0" fontId="2" fillId="0" borderId="0" xfId="0" applyFont="1" applyFill="1" applyBorder="1" applyAlignment="1">
      <alignment vertical="center" wrapText="1"/>
    </xf>
    <xf numFmtId="10" fontId="10" fillId="0" borderId="0" xfId="0" applyNumberFormat="1" applyFont="1" applyBorder="1" applyAlignment="1">
      <alignment horizontal="center"/>
    </xf>
    <xf numFmtId="0" fontId="10" fillId="34" borderId="11" xfId="0" applyFont="1" applyFill="1" applyBorder="1" applyAlignment="1" applyProtection="1">
      <alignment horizontal="center" vertical="center"/>
      <protection hidden="1"/>
    </xf>
    <xf numFmtId="0" fontId="10" fillId="34" borderId="19" xfId="0" applyFont="1" applyFill="1" applyBorder="1" applyAlignment="1" applyProtection="1">
      <alignment horizontal="center" vertical="center"/>
      <protection hidden="1"/>
    </xf>
    <xf numFmtId="10" fontId="10" fillId="34" borderId="11" xfId="0" applyNumberFormat="1" applyFont="1" applyFill="1" applyBorder="1" applyAlignment="1" applyProtection="1">
      <alignment horizontal="center" vertical="center"/>
      <protection hidden="1"/>
    </xf>
    <xf numFmtId="10" fontId="10" fillId="34" borderId="13" xfId="0" applyNumberFormat="1" applyFont="1" applyFill="1" applyBorder="1" applyAlignment="1" applyProtection="1">
      <alignment horizontal="center" vertical="center"/>
      <protection hidden="1"/>
    </xf>
    <xf numFmtId="0" fontId="10" fillId="34" borderId="20" xfId="0" applyFont="1" applyFill="1" applyBorder="1" applyAlignment="1" applyProtection="1">
      <alignment horizontal="center" vertical="center"/>
      <protection hidden="1"/>
    </xf>
    <xf numFmtId="0" fontId="10" fillId="34" borderId="13" xfId="0" applyFont="1" applyFill="1" applyBorder="1" applyAlignment="1" applyProtection="1">
      <alignment horizontal="center" vertical="center"/>
      <protection hidden="1"/>
    </xf>
    <xf numFmtId="10" fontId="10" fillId="34" borderId="19" xfId="0" applyNumberFormat="1" applyFont="1" applyFill="1" applyBorder="1" applyAlignment="1" applyProtection="1">
      <alignment horizontal="center" vertical="center"/>
      <protection hidden="1"/>
    </xf>
    <xf numFmtId="10" fontId="10" fillId="34" borderId="20" xfId="0" applyNumberFormat="1" applyFont="1" applyFill="1" applyBorder="1" applyAlignment="1" applyProtection="1">
      <alignment horizontal="center" vertical="center"/>
      <protection hidden="1"/>
    </xf>
    <xf numFmtId="0" fontId="10" fillId="0" borderId="11" xfId="0" applyFont="1" applyBorder="1" applyAlignment="1" applyProtection="1">
      <alignment horizont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2"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0" xfId="0" applyFont="1" applyBorder="1" applyAlignment="1" applyProtection="1">
      <alignment horizontal="center" vertical="center"/>
      <protection locked="0"/>
    </xf>
    <xf numFmtId="2" fontId="10" fillId="0" borderId="12" xfId="0" applyNumberFormat="1" applyFont="1" applyFill="1" applyBorder="1" applyAlignment="1" applyProtection="1">
      <alignment horizontal="center" vertical="center"/>
      <protection locked="0"/>
    </xf>
    <xf numFmtId="2" fontId="2" fillId="33" borderId="17" xfId="0" applyNumberFormat="1" applyFont="1" applyFill="1" applyBorder="1" applyAlignment="1">
      <alignment horizontal="center" vertical="center"/>
    </xf>
    <xf numFmtId="2" fontId="10" fillId="34" borderId="12" xfId="0" applyNumberFormat="1" applyFont="1" applyFill="1" applyBorder="1" applyAlignment="1" applyProtection="1">
      <alignment horizontal="center" vertical="center"/>
      <protection hidden="1"/>
    </xf>
    <xf numFmtId="4" fontId="2" fillId="34" borderId="12" xfId="0" applyNumberFormat="1" applyFont="1" applyFill="1" applyBorder="1" applyAlignment="1" applyProtection="1">
      <alignment horizontal="center" vertical="center"/>
      <protection hidden="1"/>
    </xf>
    <xf numFmtId="10" fontId="2" fillId="34" borderId="12" xfId="0" applyNumberFormat="1" applyFont="1" applyFill="1" applyBorder="1" applyAlignment="1" applyProtection="1">
      <alignment horizontal="center" vertical="center"/>
      <protection hidden="1"/>
    </xf>
    <xf numFmtId="4" fontId="10" fillId="34" borderId="12" xfId="0" applyNumberFormat="1" applyFont="1" applyFill="1" applyBorder="1" applyAlignment="1" applyProtection="1">
      <alignment horizontal="center" vertical="center"/>
      <protection hidden="1"/>
    </xf>
    <xf numFmtId="10" fontId="10" fillId="34" borderId="12" xfId="0" applyNumberFormat="1" applyFont="1" applyFill="1" applyBorder="1" applyAlignment="1" applyProtection="1">
      <alignment horizontal="center" vertical="center"/>
      <protection hidden="1"/>
    </xf>
    <xf numFmtId="0" fontId="12" fillId="0" borderId="12" xfId="0" applyFont="1" applyFill="1" applyBorder="1" applyAlignment="1">
      <alignment horizontal="center" vertical="center"/>
    </xf>
    <xf numFmtId="0" fontId="12" fillId="0" borderId="12" xfId="0" applyFont="1" applyBorder="1" applyAlignment="1">
      <alignment vertical="center"/>
    </xf>
    <xf numFmtId="10" fontId="12" fillId="0" borderId="12" xfId="0" applyNumberFormat="1" applyFont="1" applyBorder="1" applyAlignment="1">
      <alignment horizontal="center" vertical="center"/>
    </xf>
    <xf numFmtId="0" fontId="12" fillId="33" borderId="13" xfId="0" applyFont="1" applyFill="1" applyBorder="1" applyAlignment="1">
      <alignment horizontal="center" vertical="center"/>
    </xf>
    <xf numFmtId="2" fontId="10" fillId="34" borderId="12" xfId="0" applyNumberFormat="1" applyFont="1" applyFill="1" applyBorder="1" applyAlignment="1" applyProtection="1">
      <alignment horizontal="center"/>
      <protection hidden="1"/>
    </xf>
    <xf numFmtId="0" fontId="10" fillId="0" borderId="0"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13" xfId="0" applyFont="1" applyBorder="1" applyAlignment="1" applyProtection="1">
      <alignment horizontal="center" wrapText="1"/>
      <protection locked="0"/>
    </xf>
    <xf numFmtId="0" fontId="12" fillId="0" borderId="11" xfId="0" applyFont="1" applyBorder="1" applyAlignment="1" applyProtection="1">
      <alignment horizontal="center"/>
      <protection locked="0"/>
    </xf>
    <xf numFmtId="0" fontId="12" fillId="0" borderId="12" xfId="0" applyFont="1" applyBorder="1" applyAlignment="1" applyProtection="1">
      <alignment horizontal="center"/>
      <protection locked="0"/>
    </xf>
    <xf numFmtId="0" fontId="12" fillId="0" borderId="13" xfId="0" applyFont="1" applyBorder="1" applyAlignment="1" applyProtection="1">
      <alignment horizontal="center"/>
      <protection locked="0"/>
    </xf>
    <xf numFmtId="0" fontId="10" fillId="0" borderId="11" xfId="0" applyFont="1" applyBorder="1" applyAlignment="1" applyProtection="1">
      <alignment wrapText="1"/>
      <protection locked="0"/>
    </xf>
    <xf numFmtId="0" fontId="10" fillId="0" borderId="12" xfId="0" applyFont="1" applyBorder="1" applyAlignment="1" applyProtection="1">
      <alignment horizontal="center" wrapText="1"/>
      <protection locked="0"/>
    </xf>
    <xf numFmtId="0" fontId="10" fillId="0" borderId="12" xfId="0" applyFont="1" applyBorder="1" applyAlignment="1" applyProtection="1">
      <alignment wrapText="1"/>
      <protection locked="0"/>
    </xf>
    <xf numFmtId="0" fontId="10" fillId="0" borderId="13" xfId="0" applyFont="1" applyBorder="1" applyAlignment="1" applyProtection="1">
      <alignment wrapText="1"/>
      <protection locked="0"/>
    </xf>
    <xf numFmtId="0" fontId="10" fillId="0" borderId="0" xfId="0" applyFont="1" applyAlignment="1" applyProtection="1">
      <alignment/>
      <protection locked="0"/>
    </xf>
    <xf numFmtId="0" fontId="5" fillId="0" borderId="0" xfId="0" applyFont="1" applyAlignment="1" applyProtection="1">
      <alignment/>
      <protection locked="0"/>
    </xf>
    <xf numFmtId="0" fontId="6" fillId="0" borderId="0" xfId="0" applyFont="1" applyAlignment="1" applyProtection="1">
      <alignment/>
      <protection locked="0"/>
    </xf>
    <xf numFmtId="0" fontId="10" fillId="0" borderId="13" xfId="0" applyFont="1" applyBorder="1" applyAlignment="1" applyProtection="1">
      <alignment horizontal="center" vertical="center" wrapText="1"/>
      <protection locked="0"/>
    </xf>
    <xf numFmtId="0" fontId="10" fillId="0" borderId="16" xfId="0" applyFont="1" applyBorder="1" applyAlignment="1" applyProtection="1">
      <alignment wrapText="1"/>
      <protection locked="0"/>
    </xf>
    <xf numFmtId="0" fontId="5" fillId="35" borderId="0" xfId="0" applyFont="1" applyFill="1" applyBorder="1" applyAlignment="1" applyProtection="1">
      <alignment horizontal="center" wrapText="1"/>
      <protection locked="0"/>
    </xf>
    <xf numFmtId="0" fontId="13" fillId="0" borderId="0" xfId="0" applyFont="1" applyBorder="1" applyAlignment="1" applyProtection="1">
      <alignment horizontal="center" vertical="center" wrapText="1"/>
      <protection locked="0"/>
    </xf>
    <xf numFmtId="0" fontId="13" fillId="0" borderId="0" xfId="0" applyFont="1" applyBorder="1" applyAlignment="1" applyProtection="1">
      <alignment horizontal="center" vertical="center"/>
      <protection locked="0"/>
    </xf>
    <xf numFmtId="0" fontId="14" fillId="35" borderId="11" xfId="0" applyFont="1" applyFill="1" applyBorder="1" applyAlignment="1" applyProtection="1">
      <alignment horizontal="center" vertical="center"/>
      <protection locked="0"/>
    </xf>
    <xf numFmtId="0" fontId="14" fillId="35" borderId="13" xfId="0" applyFont="1" applyFill="1" applyBorder="1" applyAlignment="1" applyProtection="1">
      <alignment horizontal="center" vertical="center"/>
      <protection locked="0"/>
    </xf>
    <xf numFmtId="0" fontId="14" fillId="35" borderId="0" xfId="0" applyFont="1" applyFill="1" applyBorder="1" applyAlignment="1" applyProtection="1">
      <alignment horizontal="center" vertical="center"/>
      <protection locked="0"/>
    </xf>
    <xf numFmtId="0" fontId="2" fillId="0" borderId="0" xfId="0" applyFont="1" applyAlignment="1" applyProtection="1">
      <alignment/>
      <protection locked="0"/>
    </xf>
    <xf numFmtId="0" fontId="10" fillId="0" borderId="11"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10" fillId="0" borderId="0" xfId="0" applyFont="1" applyBorder="1" applyAlignment="1" applyProtection="1">
      <alignment vertical="center" wrapText="1"/>
      <protection locked="0"/>
    </xf>
    <xf numFmtId="0" fontId="10" fillId="0" borderId="16" xfId="0" applyFont="1" applyBorder="1" applyAlignment="1" applyProtection="1">
      <alignment vertical="center" wrapText="1"/>
      <protection locked="0"/>
    </xf>
    <xf numFmtId="0" fontId="10" fillId="0" borderId="17" xfId="0" applyFont="1" applyBorder="1" applyAlignment="1" applyProtection="1">
      <alignment vertical="center"/>
      <protection locked="0"/>
    </xf>
    <xf numFmtId="0" fontId="10" fillId="0" borderId="17" xfId="0" applyFont="1" applyBorder="1" applyAlignment="1" applyProtection="1">
      <alignment horizontal="center" vertical="center" wrapText="1"/>
      <protection locked="0"/>
    </xf>
    <xf numFmtId="0" fontId="10" fillId="0" borderId="18" xfId="0" applyFont="1" applyBorder="1" applyAlignment="1" applyProtection="1">
      <alignment vertical="center" wrapText="1"/>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0" fillId="0" borderId="0" xfId="0" applyFont="1" applyAlignment="1" applyProtection="1">
      <alignment wrapText="1"/>
      <protection locked="0"/>
    </xf>
    <xf numFmtId="2" fontId="10" fillId="0" borderId="12" xfId="0" applyNumberFormat="1" applyFont="1" applyBorder="1" applyAlignment="1" applyProtection="1">
      <alignment horizontal="center" vertical="center" wrapText="1"/>
      <protection locked="0"/>
    </xf>
    <xf numFmtId="2" fontId="10" fillId="0" borderId="13" xfId="0" applyNumberFormat="1" applyFont="1" applyBorder="1" applyAlignment="1" applyProtection="1">
      <alignment horizontal="center" vertical="center" wrapText="1"/>
      <protection locked="0"/>
    </xf>
    <xf numFmtId="2" fontId="10" fillId="0" borderId="0" xfId="0" applyNumberFormat="1" applyFont="1" applyBorder="1" applyAlignment="1" applyProtection="1">
      <alignment horizontal="center" vertical="center" wrapText="1"/>
      <protection locked="0"/>
    </xf>
    <xf numFmtId="2" fontId="10" fillId="35" borderId="0" xfId="0" applyNumberFormat="1" applyFont="1" applyFill="1" applyBorder="1" applyAlignment="1" applyProtection="1">
      <alignment horizontal="center" vertical="center"/>
      <protection locked="0"/>
    </xf>
    <xf numFmtId="0" fontId="6" fillId="35" borderId="0" xfId="0" applyFont="1" applyFill="1" applyAlignment="1" applyProtection="1">
      <alignment/>
      <protection locked="0"/>
    </xf>
    <xf numFmtId="0" fontId="10" fillId="35" borderId="0" xfId="0" applyFont="1" applyFill="1" applyAlignment="1" applyProtection="1">
      <alignment/>
      <protection locked="0"/>
    </xf>
    <xf numFmtId="0" fontId="10" fillId="35" borderId="0" xfId="0" applyFont="1" applyFill="1" applyBorder="1" applyAlignment="1" applyProtection="1">
      <alignment horizontal="center" wrapText="1"/>
      <protection locked="0"/>
    </xf>
    <xf numFmtId="0" fontId="12" fillId="35" borderId="0" xfId="0" applyFont="1" applyFill="1" applyBorder="1" applyAlignment="1" applyProtection="1">
      <alignment horizontal="center"/>
      <protection locked="0"/>
    </xf>
    <xf numFmtId="0" fontId="10" fillId="35" borderId="0" xfId="0" applyFont="1" applyFill="1" applyBorder="1" applyAlignment="1" applyProtection="1">
      <alignment wrapText="1"/>
      <protection locked="0"/>
    </xf>
    <xf numFmtId="0" fontId="12" fillId="0" borderId="0" xfId="0" applyFont="1" applyBorder="1" applyAlignment="1" applyProtection="1">
      <alignment horizontal="center"/>
      <protection locked="0"/>
    </xf>
    <xf numFmtId="0" fontId="10" fillId="0" borderId="0" xfId="0" applyFont="1" applyBorder="1" applyAlignment="1" applyProtection="1">
      <alignment horizontal="center" wrapText="1"/>
      <protection locked="0"/>
    </xf>
    <xf numFmtId="0" fontId="10" fillId="35" borderId="0" xfId="0" applyFont="1" applyFill="1" applyBorder="1" applyAlignment="1" applyProtection="1">
      <alignment horizontal="center"/>
      <protection locked="0"/>
    </xf>
    <xf numFmtId="0" fontId="15" fillId="0" borderId="0" xfId="0" applyFont="1" applyAlignment="1" applyProtection="1">
      <alignment/>
      <protection locked="0"/>
    </xf>
    <xf numFmtId="0" fontId="13" fillId="0" borderId="0" xfId="0" applyFont="1" applyAlignment="1" applyProtection="1">
      <alignment/>
      <protection locked="0"/>
    </xf>
    <xf numFmtId="0" fontId="10" fillId="0" borderId="14" xfId="0" applyFont="1" applyBorder="1" applyAlignment="1" applyProtection="1">
      <alignment vertical="center" wrapText="1"/>
      <protection locked="0"/>
    </xf>
    <xf numFmtId="0" fontId="10" fillId="0" borderId="13" xfId="0" applyFont="1" applyBorder="1" applyAlignment="1" applyProtection="1">
      <alignment horizontal="center"/>
      <protection locked="0"/>
    </xf>
    <xf numFmtId="0" fontId="10" fillId="0" borderId="0"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10" fillId="0" borderId="0" xfId="0" applyFont="1" applyBorder="1" applyAlignment="1" applyProtection="1">
      <alignment/>
      <protection locked="0"/>
    </xf>
    <xf numFmtId="0" fontId="10" fillId="0" borderId="17" xfId="0" applyFont="1" applyBorder="1" applyAlignment="1" applyProtection="1">
      <alignment wrapText="1"/>
      <protection locked="0"/>
    </xf>
    <xf numFmtId="0" fontId="10" fillId="0" borderId="0" xfId="0" applyFont="1" applyBorder="1" applyAlignment="1" applyProtection="1">
      <alignment wrapText="1"/>
      <protection locked="0"/>
    </xf>
    <xf numFmtId="2" fontId="2" fillId="33" borderId="17" xfId="0" applyNumberFormat="1" applyFont="1" applyFill="1" applyBorder="1" applyAlignment="1" applyProtection="1">
      <alignment horizontal="center" vertical="center"/>
      <protection/>
    </xf>
    <xf numFmtId="2" fontId="2" fillId="33" borderId="18" xfId="0" applyNumberFormat="1" applyFont="1" applyFill="1" applyBorder="1" applyAlignment="1" applyProtection="1">
      <alignment horizontal="center" vertical="center"/>
      <protection/>
    </xf>
    <xf numFmtId="0" fontId="10" fillId="0" borderId="0" xfId="0" applyFont="1" applyAlignment="1" applyProtection="1">
      <alignment/>
      <protection/>
    </xf>
    <xf numFmtId="0" fontId="6" fillId="0" borderId="0" xfId="0" applyFont="1" applyAlignment="1" applyProtection="1">
      <alignment/>
      <protection/>
    </xf>
    <xf numFmtId="0" fontId="2" fillId="0" borderId="0" xfId="0" applyFont="1" applyAlignment="1" applyProtection="1">
      <alignment/>
      <protection/>
    </xf>
    <xf numFmtId="0" fontId="10" fillId="0" borderId="0" xfId="0" applyFont="1" applyAlignment="1" applyProtection="1">
      <alignment vertical="center" wrapText="1"/>
      <protection/>
    </xf>
    <xf numFmtId="0" fontId="10" fillId="0" borderId="0" xfId="0" applyFont="1" applyAlignment="1" applyProtection="1">
      <alignment wrapText="1"/>
      <protection/>
    </xf>
    <xf numFmtId="0" fontId="72" fillId="0" borderId="0" xfId="0" applyFont="1" applyBorder="1" applyAlignment="1">
      <alignment horizontal="center"/>
    </xf>
    <xf numFmtId="0" fontId="12" fillId="0" borderId="12" xfId="0" applyFont="1" applyFill="1" applyBorder="1" applyAlignment="1" applyProtection="1">
      <alignment horizontal="center" vertical="center"/>
      <protection hidden="1"/>
    </xf>
    <xf numFmtId="0" fontId="72" fillId="34" borderId="18" xfId="0" applyFont="1" applyFill="1" applyBorder="1" applyAlignment="1" applyProtection="1">
      <alignment horizontal="center" vertical="center"/>
      <protection hidden="1"/>
    </xf>
    <xf numFmtId="10" fontId="5" fillId="0" borderId="0" xfId="0" applyNumberFormat="1" applyFont="1" applyFill="1" applyBorder="1" applyAlignment="1">
      <alignment vertical="center"/>
    </xf>
    <xf numFmtId="0" fontId="10" fillId="0" borderId="12" xfId="0" applyFont="1" applyFill="1" applyBorder="1" applyAlignment="1">
      <alignment horizontal="center" vertical="center" wrapText="1"/>
    </xf>
    <xf numFmtId="0" fontId="10"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33" borderId="12" xfId="0" applyFont="1" applyFill="1" applyBorder="1" applyAlignment="1">
      <alignment horizontal="center" vertical="center" wrapText="1"/>
    </xf>
    <xf numFmtId="0" fontId="12" fillId="33" borderId="12" xfId="0" applyFont="1" applyFill="1" applyBorder="1" applyAlignment="1">
      <alignment horizontal="center" vertical="center"/>
    </xf>
    <xf numFmtId="0" fontId="10" fillId="0" borderId="12" xfId="0" applyNumberFormat="1" applyFont="1" applyFill="1" applyBorder="1" applyAlignment="1">
      <alignment horizontal="center" vertical="center"/>
    </xf>
    <xf numFmtId="10" fontId="10" fillId="0" borderId="12" xfId="0" applyNumberFormat="1" applyFont="1" applyFill="1" applyBorder="1" applyAlignment="1">
      <alignment horizontal="center" vertical="center"/>
    </xf>
    <xf numFmtId="0" fontId="10" fillId="0" borderId="12" xfId="0" applyNumberFormat="1" applyFont="1" applyFill="1" applyBorder="1" applyAlignment="1" applyProtection="1">
      <alignment horizontal="center" vertical="center"/>
      <protection locked="0"/>
    </xf>
    <xf numFmtId="4" fontId="10" fillId="0" borderId="12" xfId="0" applyNumberFormat="1" applyFont="1" applyBorder="1" applyAlignment="1" applyProtection="1">
      <alignment horizontal="center" vertical="center"/>
      <protection locked="0"/>
    </xf>
    <xf numFmtId="4" fontId="10" fillId="0" borderId="12" xfId="0" applyNumberFormat="1" applyFont="1" applyBorder="1" applyAlignment="1" applyProtection="1">
      <alignment horizontal="center" vertical="center"/>
      <protection hidden="1"/>
    </xf>
    <xf numFmtId="0" fontId="73" fillId="0" borderId="12" xfId="0" applyFont="1" applyBorder="1" applyAlignment="1" applyProtection="1">
      <alignment horizontal="center" vertical="center"/>
      <protection hidden="1"/>
    </xf>
    <xf numFmtId="0" fontId="10" fillId="34" borderId="11" xfId="0" applyFont="1" applyFill="1" applyBorder="1" applyAlignment="1" applyProtection="1">
      <alignment horizontal="center"/>
      <protection hidden="1"/>
    </xf>
    <xf numFmtId="0" fontId="10" fillId="34" borderId="12" xfId="0" applyFont="1" applyFill="1" applyBorder="1" applyAlignment="1" applyProtection="1">
      <alignment horizontal="center"/>
      <protection hidden="1"/>
    </xf>
    <xf numFmtId="0" fontId="10" fillId="34" borderId="13" xfId="0" applyFont="1" applyFill="1" applyBorder="1" applyAlignment="1" applyProtection="1">
      <alignment/>
      <protection hidden="1"/>
    </xf>
    <xf numFmtId="9" fontId="10" fillId="34" borderId="16" xfId="0" applyNumberFormat="1" applyFont="1" applyFill="1" applyBorder="1" applyAlignment="1" applyProtection="1">
      <alignment horizontal="center" vertical="center" wrapText="1"/>
      <protection hidden="1"/>
    </xf>
    <xf numFmtId="10" fontId="10" fillId="34" borderId="17" xfId="0" applyNumberFormat="1" applyFont="1" applyFill="1" applyBorder="1" applyAlignment="1" applyProtection="1">
      <alignment horizontal="center" vertical="center" wrapText="1"/>
      <protection hidden="1"/>
    </xf>
    <xf numFmtId="0" fontId="14" fillId="35" borderId="12" xfId="0" applyFont="1" applyFill="1" applyBorder="1" applyAlignment="1" applyProtection="1">
      <alignment horizontal="center" vertical="center"/>
      <protection locked="0"/>
    </xf>
    <xf numFmtId="0" fontId="10" fillId="0" borderId="0" xfId="0" applyFont="1" applyAlignment="1" applyProtection="1">
      <alignment horizontal="left" wrapText="1"/>
      <protection locked="0"/>
    </xf>
    <xf numFmtId="0" fontId="6" fillId="0" borderId="0" xfId="0" applyFont="1" applyAlignment="1" applyProtection="1">
      <alignment wrapText="1"/>
      <protection locked="0"/>
    </xf>
    <xf numFmtId="10" fontId="10" fillId="0" borderId="0" xfId="0" applyNumberFormat="1" applyFont="1" applyAlignment="1">
      <alignment/>
    </xf>
    <xf numFmtId="10" fontId="2" fillId="34" borderId="13" xfId="0" applyNumberFormat="1" applyFont="1" applyFill="1" applyBorder="1" applyAlignment="1" applyProtection="1">
      <alignment horizontal="center" vertical="center"/>
      <protection hidden="1"/>
    </xf>
    <xf numFmtId="10" fontId="10" fillId="0" borderId="12" xfId="0" applyNumberFormat="1" applyFont="1" applyBorder="1" applyAlignment="1" applyProtection="1">
      <alignment horizontal="center" vertical="center"/>
      <protection hidden="1"/>
    </xf>
    <xf numFmtId="10" fontId="10" fillId="34" borderId="21" xfId="0" applyNumberFormat="1" applyFont="1" applyFill="1" applyBorder="1" applyAlignment="1" applyProtection="1">
      <alignment horizontal="center" vertical="center"/>
      <protection hidden="1"/>
    </xf>
    <xf numFmtId="2" fontId="2" fillId="34" borderId="12" xfId="0" applyNumberFormat="1" applyFont="1" applyFill="1" applyBorder="1" applyAlignment="1" applyProtection="1">
      <alignment horizontal="center" vertical="center"/>
      <protection hidden="1"/>
    </xf>
    <xf numFmtId="0" fontId="10" fillId="0" borderId="22" xfId="0" applyFont="1" applyBorder="1" applyAlignment="1" applyProtection="1">
      <alignment/>
      <protection locked="0"/>
    </xf>
    <xf numFmtId="0" fontId="10" fillId="0" borderId="23" xfId="0" applyFont="1" applyBorder="1" applyAlignment="1" applyProtection="1">
      <alignment/>
      <protection locked="0"/>
    </xf>
    <xf numFmtId="0" fontId="2" fillId="0" borderId="0" xfId="0" applyFont="1" applyAlignment="1">
      <alignment/>
    </xf>
    <xf numFmtId="0" fontId="0" fillId="0" borderId="0" xfId="0" applyAlignment="1" applyProtection="1">
      <alignment/>
      <protection locked="0"/>
    </xf>
    <xf numFmtId="0" fontId="13" fillId="0" borderId="0" xfId="0" applyFont="1" applyAlignment="1" applyProtection="1">
      <alignment/>
      <protection locked="0"/>
    </xf>
    <xf numFmtId="0" fontId="0" fillId="0" borderId="0" xfId="0" applyFont="1" applyAlignment="1" applyProtection="1">
      <alignment/>
      <protection locked="0"/>
    </xf>
    <xf numFmtId="0" fontId="2" fillId="0" borderId="0" xfId="0" applyFont="1" applyAlignment="1" applyProtection="1">
      <alignment vertical="center"/>
      <protection locked="0"/>
    </xf>
    <xf numFmtId="0" fontId="10" fillId="0" borderId="0" xfId="0" applyFont="1" applyAlignment="1" applyProtection="1">
      <alignment vertical="center"/>
      <protection locked="0"/>
    </xf>
    <xf numFmtId="0" fontId="0" fillId="0" borderId="0" xfId="0" applyFont="1" applyBorder="1" applyAlignment="1" applyProtection="1">
      <alignment/>
      <protection locked="0"/>
    </xf>
    <xf numFmtId="0" fontId="13" fillId="0" borderId="0" xfId="0" applyFont="1" applyAlignment="1" applyProtection="1">
      <alignment/>
      <protection/>
    </xf>
    <xf numFmtId="0" fontId="7" fillId="0" borderId="0" xfId="0" applyFont="1" applyAlignment="1" applyProtection="1">
      <alignment/>
      <protection/>
    </xf>
    <xf numFmtId="0" fontId="20" fillId="0" borderId="0" xfId="0" applyFont="1" applyAlignment="1">
      <alignment/>
    </xf>
    <xf numFmtId="0" fontId="13" fillId="0" borderId="0" xfId="0" applyFont="1" applyBorder="1" applyAlignment="1">
      <alignment/>
    </xf>
    <xf numFmtId="0" fontId="13" fillId="0" borderId="0" xfId="0" applyFont="1" applyBorder="1" applyAlignment="1">
      <alignment/>
    </xf>
    <xf numFmtId="0" fontId="14" fillId="0" borderId="0" xfId="0" applyFont="1" applyAlignment="1">
      <alignment/>
    </xf>
    <xf numFmtId="0" fontId="21" fillId="0" borderId="0" xfId="0" applyFont="1" applyAlignment="1">
      <alignment/>
    </xf>
    <xf numFmtId="0" fontId="14" fillId="0" borderId="0" xfId="0" applyFont="1" applyAlignment="1">
      <alignment vertical="center"/>
    </xf>
    <xf numFmtId="0" fontId="0" fillId="0" borderId="0" xfId="0" applyFont="1" applyAlignment="1">
      <alignment/>
    </xf>
    <xf numFmtId="0" fontId="22" fillId="0" borderId="0" xfId="0" applyFont="1" applyAlignment="1">
      <alignment/>
    </xf>
    <xf numFmtId="0" fontId="23" fillId="0" borderId="0" xfId="0" applyFont="1" applyAlignment="1">
      <alignment/>
    </xf>
    <xf numFmtId="0" fontId="2" fillId="0" borderId="0" xfId="0" applyFont="1" applyAlignment="1">
      <alignment horizontal="center" vertical="center"/>
    </xf>
    <xf numFmtId="16" fontId="22" fillId="0" borderId="0" xfId="0" applyNumberFormat="1" applyFont="1" applyAlignment="1">
      <alignment/>
    </xf>
    <xf numFmtId="0" fontId="0" fillId="0" borderId="0" xfId="0" applyBorder="1" applyAlignment="1">
      <alignment/>
    </xf>
    <xf numFmtId="0" fontId="22" fillId="0" borderId="0" xfId="0" applyFont="1" applyBorder="1" applyAlignment="1">
      <alignment vertical="center"/>
    </xf>
    <xf numFmtId="0" fontId="13" fillId="0" borderId="0" xfId="0" applyFont="1" applyBorder="1" applyAlignment="1">
      <alignment horizontal="center"/>
    </xf>
    <xf numFmtId="0" fontId="4" fillId="0" borderId="0" xfId="0" applyFont="1" applyAlignment="1">
      <alignment vertical="center"/>
    </xf>
    <xf numFmtId="0" fontId="4" fillId="0" borderId="0" xfId="0" applyFont="1" applyAlignment="1" applyProtection="1">
      <alignment vertical="center"/>
      <protection/>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xf>
    <xf numFmtId="0" fontId="2" fillId="0" borderId="0" xfId="0" applyFont="1" applyAlignment="1" applyProtection="1">
      <alignment horizontal="center" vertical="center"/>
      <protection/>
    </xf>
    <xf numFmtId="0" fontId="18" fillId="0" borderId="0" xfId="0" applyFont="1" applyAlignment="1">
      <alignment/>
    </xf>
    <xf numFmtId="0" fontId="7" fillId="0" borderId="12" xfId="0" applyFont="1" applyBorder="1" applyAlignment="1">
      <alignment horizontal="center" vertical="center"/>
    </xf>
    <xf numFmtId="0" fontId="13" fillId="0" borderId="0" xfId="0" applyFont="1" applyBorder="1" applyAlignment="1">
      <alignment horizontal="center" vertical="center"/>
    </xf>
    <xf numFmtId="0" fontId="18" fillId="0" borderId="0" xfId="0" applyFont="1" applyBorder="1" applyAlignment="1">
      <alignment/>
    </xf>
    <xf numFmtId="0" fontId="22" fillId="0" borderId="12" xfId="0" applyFont="1" applyBorder="1" applyAlignment="1" applyProtection="1">
      <alignment horizontal="center" vertical="center"/>
      <protection/>
    </xf>
    <xf numFmtId="0" fontId="2" fillId="0" borderId="0" xfId="0" applyFont="1" applyAlignment="1" applyProtection="1">
      <alignment horizontal="left" vertical="center"/>
      <protection/>
    </xf>
    <xf numFmtId="0" fontId="2" fillId="0" borderId="0" xfId="0" applyFont="1" applyAlignment="1" applyProtection="1">
      <alignment horizontal="left"/>
      <protection/>
    </xf>
    <xf numFmtId="0" fontId="7" fillId="0" borderId="0" xfId="0" applyFont="1" applyBorder="1" applyAlignment="1">
      <alignment/>
    </xf>
    <xf numFmtId="0" fontId="23" fillId="35" borderId="0" xfId="0" applyFont="1" applyFill="1" applyBorder="1" applyAlignment="1" applyProtection="1">
      <alignment vertical="center" wrapText="1"/>
      <protection/>
    </xf>
    <xf numFmtId="0" fontId="20" fillId="35" borderId="0" xfId="0" applyFont="1" applyFill="1" applyBorder="1" applyAlignment="1" applyProtection="1">
      <alignment vertical="center"/>
      <protection/>
    </xf>
    <xf numFmtId="2" fontId="74" fillId="35" borderId="0" xfId="0" applyNumberFormat="1" applyFont="1" applyFill="1" applyBorder="1" applyAlignment="1" applyProtection="1">
      <alignment/>
      <protection/>
    </xf>
    <xf numFmtId="2" fontId="23" fillId="35" borderId="0" xfId="0" applyNumberFormat="1" applyFont="1" applyFill="1" applyBorder="1" applyAlignment="1" applyProtection="1">
      <alignment/>
      <protection/>
    </xf>
    <xf numFmtId="2" fontId="22" fillId="35" borderId="0" xfId="0" applyNumberFormat="1" applyFont="1" applyFill="1" applyBorder="1" applyAlignment="1" applyProtection="1">
      <alignment/>
      <protection/>
    </xf>
    <xf numFmtId="0" fontId="22" fillId="35" borderId="0" xfId="0" applyFont="1" applyFill="1" applyBorder="1" applyAlignment="1" applyProtection="1">
      <alignment/>
      <protection/>
    </xf>
    <xf numFmtId="0" fontId="14" fillId="0" borderId="0" xfId="0" applyFont="1" applyBorder="1" applyAlignment="1">
      <alignment/>
    </xf>
    <xf numFmtId="0" fontId="14" fillId="0" borderId="12" xfId="0" applyFont="1" applyBorder="1" applyAlignment="1" applyProtection="1">
      <alignment horizontal="center" vertical="center"/>
      <protection/>
    </xf>
    <xf numFmtId="0" fontId="75" fillId="0" borderId="0" xfId="0" applyFont="1" applyAlignment="1">
      <alignment horizontal="right"/>
    </xf>
    <xf numFmtId="0" fontId="22" fillId="0" borderId="12" xfId="0" applyFont="1" applyBorder="1" applyAlignment="1" applyProtection="1">
      <alignment horizontal="center"/>
      <protection locked="0"/>
    </xf>
    <xf numFmtId="0" fontId="7" fillId="0" borderId="12" xfId="0" applyFont="1" applyBorder="1" applyAlignment="1" applyProtection="1">
      <alignment horizontal="center" vertical="center" wrapText="1"/>
      <protection/>
    </xf>
    <xf numFmtId="0" fontId="22" fillId="0" borderId="12" xfId="0" applyFont="1" applyBorder="1" applyAlignment="1" applyProtection="1">
      <alignment horizontal="center" vertical="center"/>
      <protection locked="0"/>
    </xf>
    <xf numFmtId="0" fontId="22" fillId="0" borderId="0" xfId="0" applyFont="1" applyAlignment="1">
      <alignment wrapText="1"/>
    </xf>
    <xf numFmtId="0" fontId="7" fillId="0" borderId="0" xfId="0" applyFont="1" applyBorder="1" applyAlignment="1">
      <alignment horizontal="center" vertical="center" wrapText="1"/>
    </xf>
    <xf numFmtId="0" fontId="18" fillId="0" borderId="12" xfId="0" applyFont="1" applyBorder="1" applyAlignment="1">
      <alignment horizontal="center" vertical="center"/>
    </xf>
    <xf numFmtId="0" fontId="23" fillId="0" borderId="24" xfId="0" applyFont="1" applyBorder="1" applyAlignment="1" applyProtection="1">
      <alignment horizontal="center" vertical="center" wrapText="1"/>
      <protection/>
    </xf>
    <xf numFmtId="0" fontId="5" fillId="36" borderId="0" xfId="0" applyFont="1" applyFill="1" applyBorder="1" applyAlignment="1" applyProtection="1">
      <alignment vertical="center"/>
      <protection/>
    </xf>
    <xf numFmtId="0" fontId="22" fillId="0" borderId="0" xfId="0" applyFont="1" applyAlignment="1" applyProtection="1">
      <alignment vertical="center"/>
      <protection/>
    </xf>
    <xf numFmtId="0" fontId="0" fillId="0" borderId="0" xfId="0" applyAlignment="1" applyProtection="1">
      <alignment/>
      <protection/>
    </xf>
    <xf numFmtId="0" fontId="22" fillId="0" borderId="0" xfId="0" applyFont="1" applyAlignment="1" applyProtection="1">
      <alignment/>
      <protection/>
    </xf>
    <xf numFmtId="0" fontId="22" fillId="0" borderId="0" xfId="0" applyFont="1" applyBorder="1" applyAlignment="1" applyProtection="1">
      <alignment vertical="center" wrapText="1"/>
      <protection/>
    </xf>
    <xf numFmtId="0" fontId="10" fillId="0" borderId="12" xfId="0" applyFont="1" applyBorder="1" applyAlignment="1" applyProtection="1">
      <alignment horizontal="center" vertical="center"/>
      <protection/>
    </xf>
    <xf numFmtId="0" fontId="22" fillId="0" borderId="0" xfId="0" applyFont="1" applyBorder="1" applyAlignment="1">
      <alignment horizontal="left" vertical="center"/>
    </xf>
    <xf numFmtId="0" fontId="22" fillId="0" borderId="0" xfId="0" applyFont="1" applyAlignment="1">
      <alignment/>
    </xf>
    <xf numFmtId="0" fontId="8" fillId="0" borderId="0" xfId="0" applyFont="1" applyAlignment="1">
      <alignment vertical="center"/>
    </xf>
    <xf numFmtId="0" fontId="23" fillId="0" borderId="0" xfId="0" applyFont="1" applyBorder="1" applyAlignment="1">
      <alignment horizontal="left" vertical="center"/>
    </xf>
    <xf numFmtId="0" fontId="25" fillId="0" borderId="0" xfId="0" applyFont="1" applyBorder="1" applyAlignment="1">
      <alignment vertical="center"/>
    </xf>
    <xf numFmtId="0" fontId="22" fillId="35" borderId="0" xfId="0" applyFont="1" applyFill="1" applyBorder="1" applyAlignment="1">
      <alignment vertical="center"/>
    </xf>
    <xf numFmtId="0" fontId="26" fillId="0" borderId="0" xfId="0" applyFont="1" applyAlignment="1" applyProtection="1">
      <alignment horizontal="center" vertical="center"/>
      <protection/>
    </xf>
    <xf numFmtId="0" fontId="18" fillId="0" borderId="0" xfId="0" applyFont="1" applyBorder="1" applyAlignment="1" applyProtection="1">
      <alignment horizontal="left"/>
      <protection/>
    </xf>
    <xf numFmtId="0" fontId="2" fillId="0" borderId="0" xfId="0" applyFont="1" applyAlignment="1" applyProtection="1">
      <alignment vertical="center"/>
      <protection/>
    </xf>
    <xf numFmtId="0" fontId="18" fillId="0" borderId="25" xfId="0" applyFont="1" applyBorder="1" applyAlignment="1" applyProtection="1">
      <alignment vertical="top"/>
      <protection/>
    </xf>
    <xf numFmtId="0" fontId="22" fillId="0" borderId="0" xfId="0" applyFont="1" applyAlignment="1" applyProtection="1">
      <alignment vertical="center" wrapText="1"/>
      <protection/>
    </xf>
    <xf numFmtId="0" fontId="22" fillId="0" borderId="0" xfId="0" applyFont="1" applyAlignment="1" applyProtection="1">
      <alignment/>
      <protection/>
    </xf>
    <xf numFmtId="0" fontId="22" fillId="0" borderId="26" xfId="0" applyFont="1" applyBorder="1" applyAlignment="1" applyProtection="1">
      <alignment vertical="center"/>
      <protection/>
    </xf>
    <xf numFmtId="0" fontId="22"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vertical="center" wrapText="1"/>
      <protection/>
    </xf>
    <xf numFmtId="9" fontId="0" fillId="0" borderId="0" xfId="0" applyNumberFormat="1" applyAlignment="1" applyProtection="1">
      <alignment/>
      <protection/>
    </xf>
    <xf numFmtId="0" fontId="20" fillId="0" borderId="0" xfId="0" applyFont="1" applyBorder="1" applyAlignment="1" applyProtection="1">
      <alignment vertical="center"/>
      <protection/>
    </xf>
    <xf numFmtId="0" fontId="22" fillId="0" borderId="0" xfId="0" applyFont="1" applyBorder="1" applyAlignment="1" applyProtection="1">
      <alignment/>
      <protection/>
    </xf>
    <xf numFmtId="0" fontId="21" fillId="0" borderId="0" xfId="0" applyFont="1" applyBorder="1" applyAlignment="1">
      <alignment horizontal="left" vertical="center" wrapText="1"/>
    </xf>
    <xf numFmtId="0" fontId="22" fillId="0" borderId="0" xfId="0" applyFont="1" applyBorder="1" applyAlignment="1">
      <alignment/>
    </xf>
    <xf numFmtId="0" fontId="22" fillId="0" borderId="27" xfId="0" applyFont="1" applyBorder="1" applyAlignment="1">
      <alignment/>
    </xf>
    <xf numFmtId="0" fontId="22" fillId="0" borderId="28" xfId="0" applyFont="1" applyBorder="1" applyAlignment="1">
      <alignment/>
    </xf>
    <xf numFmtId="0" fontId="22" fillId="35" borderId="0" xfId="0" applyFont="1" applyFill="1" applyBorder="1" applyAlignment="1" applyProtection="1">
      <alignment/>
      <protection/>
    </xf>
    <xf numFmtId="0" fontId="22" fillId="35" borderId="0" xfId="0" applyFont="1" applyFill="1" applyBorder="1" applyAlignment="1" applyProtection="1">
      <alignment vertical="center" wrapText="1"/>
      <protection/>
    </xf>
    <xf numFmtId="0" fontId="0" fillId="0" borderId="0" xfId="0" applyAlignment="1" applyProtection="1">
      <alignment horizontal="center"/>
      <protection locked="0"/>
    </xf>
    <xf numFmtId="0" fontId="18" fillId="0" borderId="0" xfId="0" applyFont="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2" fillId="37" borderId="11" xfId="0" applyFont="1" applyFill="1" applyBorder="1" applyAlignment="1" applyProtection="1">
      <alignment horizontal="left"/>
      <protection locked="0"/>
    </xf>
    <xf numFmtId="0" fontId="2" fillId="37" borderId="12" xfId="0" applyFont="1" applyFill="1" applyBorder="1" applyAlignment="1" applyProtection="1">
      <alignment horizontal="left"/>
      <protection locked="0"/>
    </xf>
    <xf numFmtId="0" fontId="2" fillId="37" borderId="13" xfId="0" applyFont="1" applyFill="1" applyBorder="1" applyAlignment="1" applyProtection="1">
      <alignment horizontal="left"/>
      <protection locked="0"/>
    </xf>
    <xf numFmtId="0" fontId="10" fillId="0" borderId="12" xfId="0" applyFont="1" applyBorder="1" applyAlignment="1" applyProtection="1">
      <alignment horizontal="center"/>
      <protection locked="0"/>
    </xf>
    <xf numFmtId="0" fontId="10" fillId="0" borderId="13" xfId="0" applyFont="1" applyBorder="1" applyAlignment="1" applyProtection="1">
      <alignment horizontal="center"/>
      <protection locked="0"/>
    </xf>
    <xf numFmtId="0" fontId="10" fillId="0" borderId="19"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30" xfId="0" applyFont="1" applyBorder="1" applyAlignment="1" applyProtection="1">
      <alignment horizontal="center"/>
      <protection locked="0"/>
    </xf>
    <xf numFmtId="0" fontId="10" fillId="0" borderId="16" xfId="0" applyFont="1" applyBorder="1" applyAlignment="1" applyProtection="1">
      <alignment horizontal="left"/>
      <protection locked="0"/>
    </xf>
    <xf numFmtId="0" fontId="10" fillId="0" borderId="17" xfId="0" applyFont="1" applyBorder="1" applyAlignment="1" applyProtection="1">
      <alignment horizontal="left"/>
      <protection locked="0"/>
    </xf>
    <xf numFmtId="0" fontId="10" fillId="0" borderId="11" xfId="0" applyFont="1" applyBorder="1" applyAlignment="1" applyProtection="1">
      <alignment horizontal="left"/>
      <protection locked="0"/>
    </xf>
    <xf numFmtId="0" fontId="10" fillId="0" borderId="12" xfId="0" applyFont="1" applyBorder="1" applyAlignment="1" applyProtection="1">
      <alignment horizontal="left"/>
      <protection locked="0"/>
    </xf>
    <xf numFmtId="0" fontId="10" fillId="0" borderId="17" xfId="0" applyFont="1" applyBorder="1" applyAlignment="1" applyProtection="1">
      <alignment horizontal="center"/>
      <protection locked="0"/>
    </xf>
    <xf numFmtId="0" fontId="10" fillId="0" borderId="18" xfId="0" applyFont="1" applyBorder="1" applyAlignment="1" applyProtection="1">
      <alignment horizontal="center"/>
      <protection locked="0"/>
    </xf>
    <xf numFmtId="0" fontId="10" fillId="0" borderId="0" xfId="0" applyFont="1" applyAlignment="1" applyProtection="1">
      <alignment horizontal="left" vertical="center"/>
      <protection locked="0"/>
    </xf>
    <xf numFmtId="0" fontId="2" fillId="0" borderId="0" xfId="0" applyFont="1" applyAlignment="1" applyProtection="1">
      <alignment horizontal="left" vertical="center"/>
      <protection locked="0"/>
    </xf>
    <xf numFmtId="0" fontId="10" fillId="0" borderId="0" xfId="0" applyFont="1" applyAlignment="1" applyProtection="1">
      <alignment horizontal="left" vertical="center" wrapText="1"/>
      <protection locked="0"/>
    </xf>
    <xf numFmtId="0" fontId="16" fillId="0" borderId="0" xfId="0" applyFont="1" applyBorder="1" applyAlignment="1" applyProtection="1">
      <alignment horizontal="center" vertical="center"/>
      <protection locked="0"/>
    </xf>
    <xf numFmtId="0" fontId="2" fillId="37" borderId="15" xfId="0" applyFont="1" applyFill="1" applyBorder="1" applyAlignment="1" applyProtection="1">
      <alignment horizontal="left"/>
      <protection locked="0"/>
    </xf>
    <xf numFmtId="0" fontId="2" fillId="37" borderId="10" xfId="0" applyFont="1" applyFill="1" applyBorder="1" applyAlignment="1" applyProtection="1">
      <alignment horizontal="left"/>
      <protection locked="0"/>
    </xf>
    <xf numFmtId="0" fontId="2" fillId="37" borderId="14" xfId="0" applyFont="1" applyFill="1" applyBorder="1" applyAlignment="1" applyProtection="1">
      <alignment horizontal="left"/>
      <protection locked="0"/>
    </xf>
    <xf numFmtId="0" fontId="10" fillId="0" borderId="15" xfId="0" applyFont="1" applyBorder="1" applyAlignment="1" applyProtection="1">
      <alignment horizontal="left" vertical="center"/>
      <protection locked="0"/>
    </xf>
    <xf numFmtId="0" fontId="10" fillId="0" borderId="10" xfId="0" applyFont="1" applyBorder="1" applyAlignment="1" applyProtection="1">
      <alignment horizontal="left" vertical="center"/>
      <protection locked="0"/>
    </xf>
    <xf numFmtId="0" fontId="10" fillId="0" borderId="31" xfId="0" applyFont="1" applyBorder="1" applyAlignment="1" applyProtection="1">
      <alignment horizontal="left" vertical="center"/>
      <protection locked="0"/>
    </xf>
    <xf numFmtId="0" fontId="10" fillId="0" borderId="32" xfId="0" applyFont="1" applyBorder="1" applyAlignment="1" applyProtection="1">
      <alignment horizontal="left" vertical="center"/>
      <protection locked="0"/>
    </xf>
    <xf numFmtId="0" fontId="10" fillId="0" borderId="33" xfId="0" applyFont="1" applyBorder="1" applyAlignment="1" applyProtection="1">
      <alignment horizontal="left" vertical="center"/>
      <protection locked="0"/>
    </xf>
    <xf numFmtId="0" fontId="10" fillId="0" borderId="11" xfId="0" applyFont="1" applyBorder="1" applyAlignment="1" applyProtection="1">
      <alignment horizontal="left" vertical="center"/>
      <protection locked="0"/>
    </xf>
    <xf numFmtId="0" fontId="10" fillId="0" borderId="12" xfId="0" applyFont="1" applyBorder="1" applyAlignment="1" applyProtection="1">
      <alignment horizontal="left" vertical="center"/>
      <protection locked="0"/>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4"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16" fillId="0" borderId="34"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10" fillId="0" borderId="35" xfId="0" applyFont="1" applyBorder="1" applyAlignment="1" applyProtection="1">
      <alignment horizontal="left" vertical="center"/>
      <protection locked="0"/>
    </xf>
    <xf numFmtId="0" fontId="10" fillId="0" borderId="22" xfId="0" applyFont="1" applyBorder="1" applyAlignment="1" applyProtection="1">
      <alignment horizontal="left" vertical="center"/>
      <protection locked="0"/>
    </xf>
    <xf numFmtId="0" fontId="10" fillId="0" borderId="36" xfId="0" applyFont="1" applyBorder="1" applyAlignment="1" applyProtection="1">
      <alignment horizontal="left" vertical="center"/>
      <protection locked="0"/>
    </xf>
    <xf numFmtId="0" fontId="10" fillId="0" borderId="37" xfId="0" applyFont="1" applyBorder="1" applyAlignment="1" applyProtection="1">
      <alignment horizontal="left" vertical="center"/>
      <protection locked="0"/>
    </xf>
    <xf numFmtId="0" fontId="10" fillId="0" borderId="38" xfId="0" applyFont="1" applyBorder="1" applyAlignment="1" applyProtection="1">
      <alignment horizontal="left" vertical="center"/>
      <protection locked="0"/>
    </xf>
    <xf numFmtId="0" fontId="10" fillId="0" borderId="39" xfId="0" applyFont="1" applyBorder="1" applyAlignment="1" applyProtection="1">
      <alignment horizontal="left" vertical="center"/>
      <protection locked="0"/>
    </xf>
    <xf numFmtId="0" fontId="2" fillId="0" borderId="12" xfId="0" applyFont="1" applyBorder="1" applyAlignment="1" applyProtection="1">
      <alignment horizontal="center"/>
      <protection locked="0"/>
    </xf>
    <xf numFmtId="0" fontId="10" fillId="0" borderId="12" xfId="0" applyFont="1" applyBorder="1" applyAlignment="1" applyProtection="1">
      <alignment horizontal="left" vertical="center" wrapText="1"/>
      <protection locked="0"/>
    </xf>
    <xf numFmtId="0" fontId="10" fillId="0" borderId="11" xfId="0" applyFont="1" applyBorder="1" applyAlignment="1" applyProtection="1">
      <alignment horizontal="center" vertical="center"/>
      <protection locked="0"/>
    </xf>
    <xf numFmtId="0" fontId="10" fillId="0" borderId="16" xfId="0" applyFont="1" applyBorder="1" applyAlignment="1" applyProtection="1">
      <alignment horizontal="center" vertical="center"/>
      <protection locked="0"/>
    </xf>
    <xf numFmtId="0" fontId="10" fillId="0" borderId="38" xfId="0" applyFont="1" applyBorder="1" applyAlignment="1" applyProtection="1">
      <alignment horizontal="left" vertical="center" wrapText="1"/>
      <protection locked="0"/>
    </xf>
    <xf numFmtId="0" fontId="10" fillId="0" borderId="40" xfId="0" applyFont="1" applyBorder="1" applyAlignment="1" applyProtection="1">
      <alignment horizontal="left" vertical="center" wrapText="1"/>
      <protection locked="0"/>
    </xf>
    <xf numFmtId="0" fontId="5" fillId="0" borderId="0" xfId="0" applyFont="1" applyAlignment="1" applyProtection="1">
      <alignment horizontal="center"/>
      <protection locked="0"/>
    </xf>
    <xf numFmtId="0" fontId="9" fillId="0" borderId="0" xfId="0" applyFont="1" applyAlignment="1" applyProtection="1">
      <alignment horizontal="right"/>
      <protection locked="0"/>
    </xf>
    <xf numFmtId="0" fontId="3" fillId="0" borderId="0" xfId="0" applyFont="1" applyAlignment="1" applyProtection="1">
      <alignment horizontal="left"/>
      <protection locked="0"/>
    </xf>
    <xf numFmtId="0" fontId="8" fillId="0" borderId="0" xfId="0" applyFont="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0" fontId="7" fillId="0" borderId="0" xfId="0" applyFont="1" applyAlignment="1" applyProtection="1">
      <alignment horizontal="left"/>
      <protection locked="0"/>
    </xf>
    <xf numFmtId="0" fontId="10" fillId="0" borderId="12"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12" xfId="0" applyFont="1" applyBorder="1" applyAlignment="1" applyProtection="1">
      <alignment horizontal="center" wrapText="1"/>
      <protection locked="0"/>
    </xf>
    <xf numFmtId="0" fontId="10" fillId="0" borderId="19" xfId="0" applyFont="1" applyBorder="1" applyAlignment="1" applyProtection="1">
      <alignment horizontal="center" wrapText="1"/>
      <protection locked="0"/>
    </xf>
    <xf numFmtId="0" fontId="10" fillId="0" borderId="29" xfId="0" applyFont="1" applyBorder="1" applyAlignment="1" applyProtection="1">
      <alignment horizontal="center" wrapText="1"/>
      <protection locked="0"/>
    </xf>
    <xf numFmtId="0" fontId="10" fillId="0" borderId="20" xfId="0" applyFont="1" applyBorder="1" applyAlignment="1" applyProtection="1">
      <alignment horizontal="center" wrapText="1"/>
      <protection locked="0"/>
    </xf>
    <xf numFmtId="0" fontId="10" fillId="0" borderId="17" xfId="0" applyFont="1" applyBorder="1" applyAlignment="1" applyProtection="1">
      <alignment horizontal="center" wrapText="1"/>
      <protection locked="0"/>
    </xf>
    <xf numFmtId="0" fontId="2" fillId="0" borderId="41" xfId="0" applyFont="1" applyBorder="1" applyAlignment="1" applyProtection="1">
      <alignment horizontal="center" vertical="center" wrapText="1"/>
      <protection locked="0"/>
    </xf>
    <xf numFmtId="0" fontId="10" fillId="0" borderId="42" xfId="0" applyFont="1" applyBorder="1" applyAlignment="1" applyProtection="1">
      <alignment horizontal="center" vertical="center" wrapText="1"/>
      <protection locked="0"/>
    </xf>
    <xf numFmtId="0" fontId="10" fillId="0" borderId="43" xfId="0" applyFont="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45" xfId="0" applyFont="1" applyBorder="1" applyAlignment="1" applyProtection="1">
      <alignment horizontal="center" vertical="center" wrapText="1"/>
      <protection locked="0"/>
    </xf>
    <xf numFmtId="0" fontId="12" fillId="0" borderId="12" xfId="0" applyFont="1" applyBorder="1" applyAlignment="1" applyProtection="1">
      <alignment horizontal="center"/>
      <protection locked="0"/>
    </xf>
    <xf numFmtId="0" fontId="10" fillId="0" borderId="16" xfId="0" applyFont="1" applyBorder="1" applyAlignment="1" applyProtection="1">
      <alignment horizontal="center" wrapText="1"/>
      <protection locked="0"/>
    </xf>
    <xf numFmtId="0" fontId="10" fillId="0" borderId="11" xfId="0" applyFont="1" applyBorder="1" applyAlignment="1" applyProtection="1">
      <alignment horizontal="center" wrapText="1"/>
      <protection locked="0"/>
    </xf>
    <xf numFmtId="0" fontId="10" fillId="0" borderId="15" xfId="0" applyFont="1" applyBorder="1" applyAlignment="1" applyProtection="1">
      <alignment horizontal="center"/>
      <protection locked="0"/>
    </xf>
    <xf numFmtId="0" fontId="10" fillId="0" borderId="10" xfId="0" applyFont="1" applyBorder="1" applyAlignment="1" applyProtection="1">
      <alignment horizontal="center"/>
      <protection locked="0"/>
    </xf>
    <xf numFmtId="0" fontId="10" fillId="0" borderId="34" xfId="0" applyFont="1" applyBorder="1" applyAlignment="1" applyProtection="1">
      <alignment horizontal="center" wrapText="1"/>
      <protection locked="0"/>
    </xf>
    <xf numFmtId="0" fontId="10" fillId="0" borderId="22" xfId="0" applyFont="1" applyBorder="1" applyAlignment="1" applyProtection="1">
      <alignment horizontal="center" wrapText="1"/>
      <protection locked="0"/>
    </xf>
    <xf numFmtId="0" fontId="10" fillId="0" borderId="36" xfId="0" applyFont="1" applyBorder="1" applyAlignment="1" applyProtection="1">
      <alignment horizontal="center" wrapText="1"/>
      <protection locked="0"/>
    </xf>
    <xf numFmtId="0" fontId="10" fillId="0" borderId="10" xfId="0" applyFont="1" applyBorder="1" applyAlignment="1" applyProtection="1">
      <alignment horizontal="center" wrapText="1"/>
      <protection locked="0"/>
    </xf>
    <xf numFmtId="0" fontId="10" fillId="0" borderId="14" xfId="0" applyFont="1" applyBorder="1" applyAlignment="1" applyProtection="1">
      <alignment horizontal="center" wrapText="1"/>
      <protection locked="0"/>
    </xf>
    <xf numFmtId="0" fontId="12" fillId="0" borderId="11" xfId="0" applyFont="1" applyBorder="1" applyAlignment="1" applyProtection="1">
      <alignment horizontal="center" wrapText="1"/>
      <protection locked="0"/>
    </xf>
    <xf numFmtId="0" fontId="12" fillId="0" borderId="12" xfId="0" applyFont="1" applyBorder="1" applyAlignment="1" applyProtection="1">
      <alignment horizontal="center" wrapText="1"/>
      <protection locked="0"/>
    </xf>
    <xf numFmtId="0" fontId="12" fillId="0" borderId="13" xfId="0" applyFont="1" applyBorder="1" applyAlignment="1" applyProtection="1">
      <alignment horizontal="center"/>
      <protection locked="0"/>
    </xf>
    <xf numFmtId="0" fontId="10" fillId="0" borderId="16"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protection locked="0"/>
    </xf>
    <xf numFmtId="0" fontId="10" fillId="33" borderId="16" xfId="0" applyFont="1" applyFill="1" applyBorder="1" applyAlignment="1" applyProtection="1">
      <alignment horizontal="right"/>
      <protection locked="0"/>
    </xf>
    <xf numFmtId="0" fontId="10" fillId="33" borderId="17" xfId="0" applyFont="1" applyFill="1" applyBorder="1" applyAlignment="1" applyProtection="1">
      <alignment horizontal="right"/>
      <protection locked="0"/>
    </xf>
    <xf numFmtId="0" fontId="10" fillId="33" borderId="17" xfId="0" applyFont="1" applyFill="1" applyBorder="1" applyAlignment="1" applyProtection="1">
      <alignment horizontal="center"/>
      <protection locked="0"/>
    </xf>
    <xf numFmtId="0" fontId="12" fillId="0" borderId="11" xfId="0" applyFont="1" applyBorder="1" applyAlignment="1" applyProtection="1">
      <alignment horizontal="center" vertical="center"/>
      <protection locked="0"/>
    </xf>
    <xf numFmtId="0" fontId="10" fillId="0" borderId="15"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2" fontId="2" fillId="33" borderId="17" xfId="0" applyNumberFormat="1" applyFont="1" applyFill="1" applyBorder="1" applyAlignment="1" applyProtection="1">
      <alignment horizontal="center"/>
      <protection hidden="1"/>
    </xf>
    <xf numFmtId="0" fontId="10" fillId="0" borderId="13" xfId="0" applyFont="1" applyBorder="1" applyAlignment="1" applyProtection="1">
      <alignment horizontal="center" wrapText="1"/>
      <protection locked="0"/>
    </xf>
    <xf numFmtId="0" fontId="10" fillId="33" borderId="18" xfId="0" applyFont="1" applyFill="1" applyBorder="1" applyAlignment="1" applyProtection="1">
      <alignment horizontal="center"/>
      <protection locked="0"/>
    </xf>
    <xf numFmtId="2" fontId="10" fillId="0" borderId="12" xfId="0" applyNumberFormat="1" applyFont="1" applyBorder="1" applyAlignment="1" applyProtection="1">
      <alignment horizontal="center"/>
      <protection hidden="1"/>
    </xf>
    <xf numFmtId="0" fontId="12" fillId="0" borderId="19" xfId="0" applyFont="1" applyBorder="1" applyAlignment="1" applyProtection="1">
      <alignment horizontal="center" vertical="center"/>
      <protection locked="0"/>
    </xf>
    <xf numFmtId="0" fontId="12" fillId="0" borderId="29"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30" xfId="0" applyFont="1" applyBorder="1" applyAlignment="1" applyProtection="1">
      <alignment horizontal="center" vertical="center"/>
      <protection locked="0"/>
    </xf>
    <xf numFmtId="0" fontId="10" fillId="0" borderId="18" xfId="0" applyFont="1" applyBorder="1" applyAlignment="1" applyProtection="1">
      <alignment horizontal="center" wrapText="1"/>
      <protection locked="0"/>
    </xf>
    <xf numFmtId="0" fontId="12" fillId="0" borderId="19" xfId="0" applyFont="1" applyBorder="1" applyAlignment="1" applyProtection="1">
      <alignment horizontal="center"/>
      <protection locked="0"/>
    </xf>
    <xf numFmtId="0" fontId="12" fillId="0" borderId="29" xfId="0" applyFont="1" applyBorder="1" applyAlignment="1" applyProtection="1">
      <alignment horizontal="center"/>
      <protection locked="0"/>
    </xf>
    <xf numFmtId="0" fontId="12" fillId="0" borderId="20" xfId="0" applyFont="1" applyBorder="1" applyAlignment="1" applyProtection="1">
      <alignment horizontal="center"/>
      <protection locked="0"/>
    </xf>
    <xf numFmtId="0" fontId="12" fillId="0" borderId="30" xfId="0" applyFont="1" applyBorder="1" applyAlignment="1" applyProtection="1">
      <alignment horizontal="center"/>
      <protection locked="0"/>
    </xf>
    <xf numFmtId="0" fontId="2" fillId="33" borderId="16" xfId="0" applyFont="1" applyFill="1" applyBorder="1" applyAlignment="1" applyProtection="1">
      <alignment horizontal="right"/>
      <protection/>
    </xf>
    <xf numFmtId="0" fontId="2" fillId="33" borderId="17" xfId="0" applyFont="1" applyFill="1" applyBorder="1" applyAlignment="1" applyProtection="1">
      <alignment horizontal="right"/>
      <protection/>
    </xf>
    <xf numFmtId="2" fontId="2" fillId="33" borderId="17" xfId="0" applyNumberFormat="1" applyFont="1" applyFill="1" applyBorder="1" applyAlignment="1" applyProtection="1">
      <alignment horizontal="center" vertical="center"/>
      <protection/>
    </xf>
    <xf numFmtId="0" fontId="10" fillId="0" borderId="46" xfId="0" applyFont="1" applyBorder="1" applyAlignment="1" applyProtection="1">
      <alignment horizontal="center" vertical="center" wrapText="1"/>
      <protection locked="0"/>
    </xf>
    <xf numFmtId="0" fontId="10" fillId="0" borderId="47"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48" xfId="0" applyFont="1" applyBorder="1" applyAlignment="1" applyProtection="1">
      <alignment horizontal="center" vertical="center" wrapText="1"/>
      <protection locked="0"/>
    </xf>
    <xf numFmtId="0" fontId="10" fillId="0" borderId="49" xfId="0" applyFont="1" applyBorder="1" applyAlignment="1" applyProtection="1">
      <alignment horizontal="center" vertical="center" wrapText="1"/>
      <protection locked="0"/>
    </xf>
    <xf numFmtId="0" fontId="10" fillId="0" borderId="50"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locked="0"/>
    </xf>
    <xf numFmtId="0" fontId="2" fillId="33" borderId="31" xfId="0" applyFont="1" applyFill="1" applyBorder="1" applyAlignment="1" applyProtection="1">
      <alignment horizontal="right" vertical="center"/>
      <protection locked="0"/>
    </xf>
    <xf numFmtId="0" fontId="2" fillId="33" borderId="32" xfId="0" applyFont="1" applyFill="1" applyBorder="1" applyAlignment="1" applyProtection="1">
      <alignment horizontal="right" vertical="center"/>
      <protection locked="0"/>
    </xf>
    <xf numFmtId="0" fontId="2" fillId="33" borderId="33" xfId="0" applyFont="1" applyFill="1" applyBorder="1" applyAlignment="1" applyProtection="1">
      <alignment horizontal="right" vertical="center"/>
      <protection locked="0"/>
    </xf>
    <xf numFmtId="0" fontId="10" fillId="0" borderId="26"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51" xfId="0" applyFont="1" applyBorder="1" applyAlignment="1" applyProtection="1">
      <alignment horizontal="center" vertical="center" wrapText="1"/>
      <protection locked="0"/>
    </xf>
    <xf numFmtId="0" fontId="14" fillId="35" borderId="12" xfId="0" applyFont="1" applyFill="1" applyBorder="1" applyAlignment="1" applyProtection="1">
      <alignment horizontal="center" vertical="center"/>
      <protection locked="0"/>
    </xf>
    <xf numFmtId="0" fontId="13" fillId="0" borderId="10" xfId="0" applyFont="1" applyBorder="1" applyAlignment="1" applyProtection="1">
      <alignment horizontal="center" vertical="center" wrapText="1"/>
      <protection locked="0"/>
    </xf>
    <xf numFmtId="0" fontId="13" fillId="0" borderId="12" xfId="0" applyFont="1" applyBorder="1" applyAlignment="1" applyProtection="1">
      <alignment horizontal="center" vertical="center"/>
      <protection locked="0"/>
    </xf>
    <xf numFmtId="0" fontId="13" fillId="0" borderId="52" xfId="0" applyFont="1" applyBorder="1" applyAlignment="1" applyProtection="1">
      <alignment horizontal="center" vertical="center" wrapText="1"/>
      <protection locked="0"/>
    </xf>
    <xf numFmtId="0" fontId="13" fillId="0" borderId="53" xfId="0" applyFont="1" applyBorder="1" applyAlignment="1" applyProtection="1">
      <alignment horizontal="center" vertical="center"/>
      <protection locked="0"/>
    </xf>
    <xf numFmtId="0" fontId="13" fillId="0" borderId="54" xfId="0" applyFont="1" applyBorder="1" applyAlignment="1" applyProtection="1">
      <alignment horizontal="center" vertical="center"/>
      <protection locked="0"/>
    </xf>
    <xf numFmtId="0" fontId="5" fillId="38" borderId="55" xfId="0" applyFont="1" applyFill="1" applyBorder="1" applyAlignment="1" applyProtection="1">
      <alignment horizontal="center" wrapText="1"/>
      <protection locked="0"/>
    </xf>
    <xf numFmtId="0" fontId="5" fillId="38" borderId="56" xfId="0" applyFont="1" applyFill="1" applyBorder="1" applyAlignment="1" applyProtection="1">
      <alignment horizontal="center" wrapText="1"/>
      <protection locked="0"/>
    </xf>
    <xf numFmtId="0" fontId="5" fillId="38" borderId="57" xfId="0" applyFont="1" applyFill="1" applyBorder="1" applyAlignment="1" applyProtection="1">
      <alignment horizontal="center" wrapText="1"/>
      <protection locked="0"/>
    </xf>
    <xf numFmtId="0" fontId="10" fillId="0" borderId="58" xfId="0" applyFont="1" applyBorder="1" applyAlignment="1" applyProtection="1">
      <alignment horizontal="center" vertical="center" wrapText="1"/>
      <protection locked="0"/>
    </xf>
    <xf numFmtId="0" fontId="10" fillId="0" borderId="12" xfId="0" applyFont="1" applyFill="1" applyBorder="1" applyAlignment="1">
      <alignment horizontal="left"/>
    </xf>
    <xf numFmtId="0" fontId="2" fillId="34" borderId="56" xfId="0" applyFont="1" applyFill="1" applyBorder="1" applyAlignment="1" applyProtection="1">
      <alignment horizontal="left" vertical="center" wrapText="1"/>
      <protection hidden="1"/>
    </xf>
    <xf numFmtId="0" fontId="2" fillId="34" borderId="57" xfId="0" applyFont="1" applyFill="1" applyBorder="1" applyAlignment="1" applyProtection="1">
      <alignment horizontal="left" vertical="center" wrapText="1"/>
      <protection hidden="1"/>
    </xf>
    <xf numFmtId="0" fontId="2" fillId="33" borderId="16" xfId="0" applyFont="1" applyFill="1" applyBorder="1" applyAlignment="1">
      <alignment horizontal="right"/>
    </xf>
    <xf numFmtId="0" fontId="2" fillId="33" borderId="17" xfId="0" applyFont="1" applyFill="1" applyBorder="1" applyAlignment="1">
      <alignment horizontal="right"/>
    </xf>
    <xf numFmtId="0" fontId="10" fillId="0" borderId="0" xfId="0" applyFont="1" applyAlignment="1">
      <alignment horizontal="center"/>
    </xf>
    <xf numFmtId="0" fontId="72" fillId="34" borderId="33" xfId="0" applyFont="1" applyFill="1" applyBorder="1" applyAlignment="1" applyProtection="1">
      <alignment horizontal="center" vertical="center"/>
      <protection hidden="1"/>
    </xf>
    <xf numFmtId="0" fontId="72" fillId="34" borderId="18" xfId="0" applyFont="1" applyFill="1" applyBorder="1" applyAlignment="1" applyProtection="1">
      <alignment horizontal="center" vertical="center"/>
      <protection hidden="1"/>
    </xf>
    <xf numFmtId="10" fontId="72" fillId="34" borderId="31" xfId="0" applyNumberFormat="1" applyFont="1" applyFill="1" applyBorder="1" applyAlignment="1" applyProtection="1">
      <alignment horizontal="center" vertical="center"/>
      <protection hidden="1"/>
    </xf>
    <xf numFmtId="10" fontId="72" fillId="34" borderId="59" xfId="0" applyNumberFormat="1" applyFont="1" applyFill="1" applyBorder="1" applyAlignment="1" applyProtection="1">
      <alignment horizontal="center" vertical="center"/>
      <protection hidden="1"/>
    </xf>
    <xf numFmtId="0" fontId="10" fillId="0" borderId="19" xfId="0" applyFont="1" applyBorder="1" applyAlignment="1">
      <alignment horizontal="center" vertical="center"/>
    </xf>
    <xf numFmtId="0" fontId="10" fillId="0" borderId="29" xfId="0" applyFont="1" applyBorder="1" applyAlignment="1">
      <alignment horizontal="center" vertical="center"/>
    </xf>
    <xf numFmtId="0" fontId="10" fillId="0" borderId="20" xfId="0" applyFont="1" applyBorder="1" applyAlignment="1">
      <alignment horizontal="center" vertical="center"/>
    </xf>
    <xf numFmtId="0" fontId="10" fillId="33" borderId="17" xfId="0" applyFont="1" applyFill="1" applyBorder="1" applyAlignment="1">
      <alignment horizontal="right"/>
    </xf>
    <xf numFmtId="0" fontId="10" fillId="0" borderId="10"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0" fontId="10" fillId="0" borderId="0" xfId="0" applyFont="1" applyBorder="1" applyAlignment="1">
      <alignment horizontal="center" vertical="center" wrapText="1"/>
    </xf>
    <xf numFmtId="0" fontId="2" fillId="34" borderId="55" xfId="0" applyFont="1" applyFill="1" applyBorder="1" applyAlignment="1" applyProtection="1">
      <alignment horizontal="right" vertical="center" wrapText="1"/>
      <protection hidden="1"/>
    </xf>
    <xf numFmtId="0" fontId="2" fillId="34" borderId="56" xfId="0" applyFont="1" applyFill="1" applyBorder="1" applyAlignment="1" applyProtection="1">
      <alignment horizontal="right" vertical="center" wrapText="1"/>
      <protection hidden="1"/>
    </xf>
    <xf numFmtId="0" fontId="2" fillId="33" borderId="11" xfId="0" applyFont="1" applyFill="1" applyBorder="1" applyAlignment="1">
      <alignment horizontal="right"/>
    </xf>
    <xf numFmtId="0" fontId="2" fillId="33" borderId="12" xfId="0" applyFont="1" applyFill="1" applyBorder="1" applyAlignment="1">
      <alignment horizontal="right"/>
    </xf>
    <xf numFmtId="44" fontId="5" fillId="38" borderId="55" xfId="44" applyFont="1" applyFill="1" applyBorder="1" applyAlignment="1">
      <alignment horizontal="center"/>
    </xf>
    <xf numFmtId="44" fontId="5" fillId="38" borderId="56" xfId="44" applyFont="1" applyFill="1" applyBorder="1" applyAlignment="1">
      <alignment horizontal="center"/>
    </xf>
    <xf numFmtId="44" fontId="5" fillId="38" borderId="57" xfId="44" applyFont="1" applyFill="1" applyBorder="1" applyAlignment="1">
      <alignment horizontal="center"/>
    </xf>
    <xf numFmtId="0" fontId="10" fillId="0" borderId="10" xfId="0" applyFont="1" applyBorder="1" applyAlignment="1">
      <alignment horizontal="center" vertical="center" wrapText="1"/>
    </xf>
    <xf numFmtId="0" fontId="12" fillId="0" borderId="12" xfId="0" applyFont="1" applyBorder="1" applyAlignment="1">
      <alignment horizontal="center"/>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33" borderId="16" xfId="0" applyFont="1" applyFill="1" applyBorder="1" applyAlignment="1">
      <alignment horizontal="right"/>
    </xf>
    <xf numFmtId="0" fontId="10" fillId="33" borderId="17" xfId="0" applyFont="1" applyFill="1" applyBorder="1" applyAlignment="1">
      <alignment horizontal="center"/>
    </xf>
    <xf numFmtId="0" fontId="10" fillId="33" borderId="18" xfId="0" applyFont="1" applyFill="1" applyBorder="1" applyAlignment="1">
      <alignment horizontal="center"/>
    </xf>
    <xf numFmtId="0" fontId="72" fillId="0" borderId="0" xfId="0" applyFont="1" applyBorder="1" applyAlignment="1">
      <alignment horizontal="center"/>
    </xf>
    <xf numFmtId="0" fontId="2" fillId="34" borderId="15" xfId="0" applyFont="1" applyFill="1" applyBorder="1" applyAlignment="1" applyProtection="1">
      <alignment horizontal="center" vertical="center" wrapText="1"/>
      <protection hidden="1"/>
    </xf>
    <xf numFmtId="0" fontId="2" fillId="34" borderId="34" xfId="0" applyFont="1" applyFill="1" applyBorder="1" applyAlignment="1" applyProtection="1">
      <alignment horizontal="center" vertical="center" wrapText="1"/>
      <protection hidden="1"/>
    </xf>
    <xf numFmtId="10" fontId="72" fillId="34" borderId="16" xfId="0" applyNumberFormat="1" applyFont="1" applyFill="1" applyBorder="1" applyAlignment="1" applyProtection="1">
      <alignment horizontal="center" vertical="center"/>
      <protection hidden="1"/>
    </xf>
    <xf numFmtId="10" fontId="72" fillId="34" borderId="60" xfId="0" applyNumberFormat="1" applyFont="1" applyFill="1" applyBorder="1" applyAlignment="1" applyProtection="1">
      <alignment horizontal="center" vertical="center"/>
      <protection hidden="1"/>
    </xf>
    <xf numFmtId="0" fontId="2" fillId="34" borderId="14" xfId="0" applyFont="1" applyFill="1" applyBorder="1" applyAlignment="1" applyProtection="1">
      <alignment horizontal="center" vertical="center" wrapText="1"/>
      <protection hidden="1"/>
    </xf>
    <xf numFmtId="0" fontId="2" fillId="34" borderId="36" xfId="0" applyFont="1" applyFill="1" applyBorder="1" applyAlignment="1" applyProtection="1">
      <alignment horizontal="center" vertical="center" wrapText="1"/>
      <protection hidden="1"/>
    </xf>
    <xf numFmtId="0" fontId="7" fillId="34" borderId="35" xfId="0" applyFont="1" applyFill="1" applyBorder="1" applyAlignment="1" applyProtection="1">
      <alignment horizontal="center" vertical="center" wrapText="1"/>
      <protection hidden="1"/>
    </xf>
    <xf numFmtId="0" fontId="7" fillId="34" borderId="22" xfId="0" applyFont="1" applyFill="1" applyBorder="1" applyAlignment="1" applyProtection="1">
      <alignment horizontal="center" vertical="center" wrapText="1"/>
      <protection hidden="1"/>
    </xf>
    <xf numFmtId="0" fontId="7" fillId="34" borderId="23" xfId="0" applyFont="1" applyFill="1" applyBorder="1" applyAlignment="1" applyProtection="1">
      <alignment horizontal="center" vertical="center" wrapText="1"/>
      <protection hidden="1"/>
    </xf>
    <xf numFmtId="0" fontId="10" fillId="0" borderId="19" xfId="0" applyFont="1" applyBorder="1" applyAlignment="1">
      <alignment horizontal="left"/>
    </xf>
    <xf numFmtId="0" fontId="10" fillId="0" borderId="29" xfId="0" applyFont="1" applyBorder="1" applyAlignment="1">
      <alignment horizontal="left"/>
    </xf>
    <xf numFmtId="0" fontId="10" fillId="0" borderId="20" xfId="0" applyFont="1" applyBorder="1" applyAlignment="1">
      <alignment horizontal="left"/>
    </xf>
    <xf numFmtId="0" fontId="10" fillId="0" borderId="61" xfId="0" applyFont="1" applyBorder="1" applyAlignment="1" applyProtection="1">
      <alignment horizontal="center"/>
      <protection locked="0"/>
    </xf>
    <xf numFmtId="0" fontId="22" fillId="35" borderId="55" xfId="0" applyFont="1" applyFill="1" applyBorder="1" applyAlignment="1">
      <alignment horizontal="center"/>
    </xf>
    <xf numFmtId="0" fontId="22" fillId="35" borderId="56" xfId="0" applyFont="1" applyFill="1" applyBorder="1" applyAlignment="1">
      <alignment horizontal="center"/>
    </xf>
    <xf numFmtId="0" fontId="22" fillId="35" borderId="57" xfId="0" applyFont="1" applyFill="1" applyBorder="1" applyAlignment="1">
      <alignment horizontal="center"/>
    </xf>
    <xf numFmtId="0" fontId="22" fillId="35" borderId="12" xfId="0" applyFont="1" applyFill="1" applyBorder="1" applyAlignment="1">
      <alignment horizontal="center" vertical="center"/>
    </xf>
    <xf numFmtId="0" fontId="23" fillId="0" borderId="12" xfId="0" applyFont="1" applyBorder="1" applyAlignment="1">
      <alignment horizontal="left" vertical="center"/>
    </xf>
    <xf numFmtId="0" fontId="22" fillId="0" borderId="12" xfId="0" applyFont="1" applyBorder="1" applyAlignment="1">
      <alignment horizontal="center" vertical="center"/>
    </xf>
    <xf numFmtId="0" fontId="22" fillId="0" borderId="12" xfId="0" applyFont="1" applyBorder="1" applyAlignment="1">
      <alignment horizontal="left" vertical="center"/>
    </xf>
    <xf numFmtId="0" fontId="22" fillId="0" borderId="19" xfId="0" applyFont="1" applyBorder="1" applyAlignment="1">
      <alignment horizontal="left" vertical="center"/>
    </xf>
    <xf numFmtId="0" fontId="22" fillId="0" borderId="29" xfId="0" applyFont="1" applyBorder="1" applyAlignment="1">
      <alignment horizontal="left" vertical="center"/>
    </xf>
    <xf numFmtId="0" fontId="22" fillId="0" borderId="20" xfId="0" applyFont="1" applyBorder="1" applyAlignment="1">
      <alignment horizontal="left" vertical="center"/>
    </xf>
    <xf numFmtId="0" fontId="22" fillId="0" borderId="12" xfId="0" applyFont="1" applyBorder="1" applyAlignment="1">
      <alignment horizontal="center" vertical="center" wrapText="1"/>
    </xf>
    <xf numFmtId="0" fontId="5" fillId="39" borderId="0" xfId="0" applyFont="1" applyFill="1" applyAlignment="1">
      <alignment horizontal="center" vertical="center"/>
    </xf>
    <xf numFmtId="0" fontId="23" fillId="35" borderId="12" xfId="0" applyFont="1" applyFill="1" applyBorder="1" applyAlignment="1">
      <alignment horizontal="center" vertical="center"/>
    </xf>
    <xf numFmtId="0" fontId="25" fillId="0" borderId="27" xfId="0" applyFont="1" applyBorder="1" applyAlignment="1">
      <alignment horizontal="center"/>
    </xf>
    <xf numFmtId="0" fontId="23" fillId="0" borderId="19" xfId="0" applyFont="1" applyBorder="1" applyAlignment="1">
      <alignment horizontal="center" vertical="center"/>
    </xf>
    <xf numFmtId="0" fontId="23" fillId="0" borderId="29" xfId="0" applyFont="1" applyBorder="1" applyAlignment="1">
      <alignment horizontal="center" vertical="center"/>
    </xf>
    <xf numFmtId="0" fontId="23" fillId="0" borderId="20" xfId="0" applyFont="1" applyBorder="1" applyAlignment="1">
      <alignment horizontal="center" vertical="center"/>
    </xf>
    <xf numFmtId="0" fontId="23" fillId="0" borderId="12" xfId="0" applyFont="1" applyBorder="1" applyAlignment="1">
      <alignment horizontal="center" vertical="center"/>
    </xf>
    <xf numFmtId="0" fontId="24" fillId="0" borderId="0" xfId="0" applyFont="1" applyAlignment="1">
      <alignment horizontal="right"/>
    </xf>
    <xf numFmtId="0" fontId="75" fillId="0" borderId="0" xfId="0" applyFont="1" applyAlignment="1">
      <alignment horizontal="right"/>
    </xf>
    <xf numFmtId="0" fontId="5" fillId="0" borderId="0" xfId="0" applyFont="1" applyAlignment="1">
      <alignment horizontal="center"/>
    </xf>
    <xf numFmtId="0" fontId="2" fillId="0" borderId="0" xfId="0" applyFont="1" applyAlignment="1">
      <alignment horizontal="left" vertical="center"/>
    </xf>
    <xf numFmtId="0" fontId="23" fillId="0" borderId="12" xfId="0" applyFont="1" applyBorder="1" applyAlignment="1">
      <alignment horizontal="center"/>
    </xf>
    <xf numFmtId="0" fontId="22" fillId="0" borderId="12" xfId="0" applyFont="1" applyBorder="1" applyAlignment="1">
      <alignment horizontal="left" vertical="center" wrapText="1"/>
    </xf>
    <xf numFmtId="0" fontId="23" fillId="0" borderId="19" xfId="0" applyFont="1" applyBorder="1" applyAlignment="1">
      <alignment horizontal="left" vertical="center"/>
    </xf>
    <xf numFmtId="0" fontId="23" fillId="0" borderId="29" xfId="0" applyFont="1" applyBorder="1" applyAlignment="1">
      <alignment horizontal="left" vertical="center"/>
    </xf>
    <xf numFmtId="0" fontId="23" fillId="0" borderId="20" xfId="0" applyFont="1" applyBorder="1" applyAlignment="1">
      <alignment horizontal="left" vertical="center"/>
    </xf>
    <xf numFmtId="0" fontId="2" fillId="0" borderId="19" xfId="0" applyFont="1" applyBorder="1" applyAlignment="1">
      <alignment horizontal="left" vertical="center"/>
    </xf>
    <xf numFmtId="0" fontId="2" fillId="0" borderId="29" xfId="0" applyFont="1" applyBorder="1" applyAlignment="1">
      <alignment horizontal="left" vertical="center"/>
    </xf>
    <xf numFmtId="0" fontId="2" fillId="0" borderId="20" xfId="0" applyFont="1" applyBorder="1" applyAlignment="1">
      <alignment horizontal="left" vertical="center"/>
    </xf>
    <xf numFmtId="0" fontId="22" fillId="35" borderId="12" xfId="0" applyFont="1" applyFill="1" applyBorder="1" applyAlignment="1">
      <alignment horizontal="left" vertical="center"/>
    </xf>
    <xf numFmtId="0" fontId="23" fillId="0" borderId="19" xfId="0" applyFont="1" applyBorder="1" applyAlignment="1">
      <alignment horizontal="center"/>
    </xf>
    <xf numFmtId="0" fontId="23" fillId="0" borderId="29" xfId="0" applyFont="1" applyBorder="1" applyAlignment="1">
      <alignment horizontal="center"/>
    </xf>
    <xf numFmtId="0" fontId="23" fillId="0" borderId="20" xfId="0" applyFont="1" applyBorder="1" applyAlignment="1">
      <alignment horizontal="center"/>
    </xf>
    <xf numFmtId="0" fontId="22" fillId="0" borderId="19" xfId="0" applyFont="1" applyBorder="1" applyAlignment="1">
      <alignment horizontal="left" vertical="center" wrapText="1"/>
    </xf>
    <xf numFmtId="0" fontId="22" fillId="0" borderId="29" xfId="0" applyFont="1" applyBorder="1" applyAlignment="1">
      <alignment horizontal="left" vertical="center" wrapText="1"/>
    </xf>
    <xf numFmtId="0" fontId="22" fillId="0" borderId="20" xfId="0" applyFont="1" applyBorder="1" applyAlignment="1">
      <alignment horizontal="left" vertical="center" wrapText="1"/>
    </xf>
    <xf numFmtId="0" fontId="22" fillId="0" borderId="19" xfId="0" applyFont="1" applyBorder="1" applyAlignment="1">
      <alignment horizontal="center" vertical="center"/>
    </xf>
    <xf numFmtId="0" fontId="22" fillId="0" borderId="29" xfId="0" applyFont="1" applyBorder="1" applyAlignment="1">
      <alignment horizontal="center" vertical="center"/>
    </xf>
    <xf numFmtId="0" fontId="22" fillId="0" borderId="20" xfId="0" applyFont="1" applyBorder="1" applyAlignment="1">
      <alignment horizontal="center" vertical="center"/>
    </xf>
    <xf numFmtId="0" fontId="14" fillId="0" borderId="12" xfId="0" applyFont="1" applyBorder="1" applyAlignment="1">
      <alignment horizontal="left"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62" xfId="0" applyFont="1" applyBorder="1" applyAlignment="1">
      <alignment horizontal="center" vertical="center"/>
    </xf>
    <xf numFmtId="0" fontId="7" fillId="0" borderId="50"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22" fillId="0" borderId="0" xfId="0" applyFont="1" applyBorder="1" applyAlignment="1">
      <alignment horizontal="left"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9" xfId="0" applyFont="1" applyBorder="1" applyAlignment="1">
      <alignment horizontal="left" vertical="center" wrapText="1"/>
    </xf>
    <xf numFmtId="0" fontId="13" fillId="0" borderId="29" xfId="0" applyFont="1" applyBorder="1" applyAlignment="1">
      <alignment horizontal="left" vertical="center" wrapText="1"/>
    </xf>
    <xf numFmtId="0" fontId="13" fillId="0" borderId="20" xfId="0" applyFont="1" applyBorder="1" applyAlignment="1">
      <alignment horizontal="left" vertical="center" wrapText="1"/>
    </xf>
    <xf numFmtId="0" fontId="14" fillId="0" borderId="19" xfId="0" applyFont="1" applyBorder="1" applyAlignment="1">
      <alignment horizontal="center" vertical="center"/>
    </xf>
    <xf numFmtId="0" fontId="14" fillId="0" borderId="29" xfId="0" applyFont="1" applyBorder="1" applyAlignment="1">
      <alignment horizontal="center" vertical="center"/>
    </xf>
    <xf numFmtId="0" fontId="14" fillId="0" borderId="20" xfId="0" applyFont="1" applyBorder="1" applyAlignment="1">
      <alignment horizontal="center" vertical="center"/>
    </xf>
    <xf numFmtId="0" fontId="13" fillId="0" borderId="29" xfId="0" applyFont="1" applyBorder="1" applyAlignment="1">
      <alignment horizontal="center" vertical="center" wrapText="1"/>
    </xf>
    <xf numFmtId="0" fontId="14" fillId="0" borderId="12" xfId="0" applyFont="1" applyBorder="1" applyAlignment="1">
      <alignment horizontal="center"/>
    </xf>
    <xf numFmtId="0" fontId="14" fillId="0" borderId="12" xfId="0" applyFont="1" applyBorder="1" applyAlignment="1">
      <alignment horizontal="center" vertical="center"/>
    </xf>
    <xf numFmtId="0" fontId="14" fillId="0" borderId="12" xfId="0" applyFont="1" applyBorder="1" applyAlignment="1">
      <alignment horizontal="left"/>
    </xf>
    <xf numFmtId="0" fontId="7"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7" fillId="0" borderId="12" xfId="0" applyFont="1" applyBorder="1" applyAlignment="1">
      <alignment horizontal="center" vertical="center"/>
    </xf>
    <xf numFmtId="0" fontId="7" fillId="0" borderId="12" xfId="0" applyFont="1" applyBorder="1" applyAlignment="1">
      <alignment horizontal="center"/>
    </xf>
    <xf numFmtId="0" fontId="14" fillId="0" borderId="12" xfId="0" applyFont="1" applyBorder="1" applyAlignment="1">
      <alignment horizontal="center" vertical="center" wrapText="1"/>
    </xf>
    <xf numFmtId="0" fontId="13" fillId="0" borderId="12" xfId="0" applyFont="1" applyBorder="1" applyAlignment="1">
      <alignment horizontal="left" vertical="center"/>
    </xf>
    <xf numFmtId="0" fontId="13" fillId="0" borderId="12" xfId="0" applyFont="1" applyBorder="1" applyAlignment="1">
      <alignment horizontal="center" vertical="center"/>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62" xfId="0" applyFont="1" applyBorder="1" applyAlignment="1">
      <alignment horizontal="center" vertical="center" wrapText="1"/>
    </xf>
    <xf numFmtId="0" fontId="7" fillId="0" borderId="50"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18" fillId="0" borderId="12" xfId="0" applyFont="1" applyBorder="1" applyAlignment="1">
      <alignment horizontal="left" vertical="center"/>
    </xf>
    <xf numFmtId="0" fontId="18" fillId="0" borderId="12" xfId="0" applyFont="1" applyBorder="1" applyAlignment="1">
      <alignment horizontal="center" vertical="center"/>
    </xf>
    <xf numFmtId="0" fontId="5" fillId="40" borderId="55" xfId="0" applyFont="1" applyFill="1" applyBorder="1" applyAlignment="1">
      <alignment horizontal="center"/>
    </xf>
    <xf numFmtId="0" fontId="5" fillId="40" borderId="56" xfId="0" applyFont="1" applyFill="1" applyBorder="1" applyAlignment="1">
      <alignment horizontal="center"/>
    </xf>
    <xf numFmtId="0" fontId="5" fillId="40" borderId="57" xfId="0" applyFont="1" applyFill="1" applyBorder="1" applyAlignment="1">
      <alignment horizontal="center"/>
    </xf>
    <xf numFmtId="0" fontId="0" fillId="0" borderId="12" xfId="0" applyFont="1" applyBorder="1" applyAlignment="1">
      <alignment horizontal="center" vertical="center"/>
    </xf>
    <xf numFmtId="0" fontId="13" fillId="0" borderId="12" xfId="0" applyFont="1" applyBorder="1" applyAlignment="1">
      <alignment horizontal="left" vertical="center" wrapText="1"/>
    </xf>
    <xf numFmtId="0" fontId="28" fillId="0" borderId="12" xfId="0" applyFont="1" applyBorder="1" applyAlignment="1">
      <alignment horizontal="center" vertical="center" wrapText="1"/>
    </xf>
    <xf numFmtId="0" fontId="0" fillId="0" borderId="19" xfId="0" applyBorder="1" applyAlignment="1">
      <alignment horizontal="left" vertical="center"/>
    </xf>
    <xf numFmtId="0" fontId="0" fillId="0" borderId="29" xfId="0" applyBorder="1" applyAlignment="1">
      <alignment horizontal="left" vertical="center"/>
    </xf>
    <xf numFmtId="0" fontId="0" fillId="0" borderId="20" xfId="0" applyBorder="1" applyAlignment="1">
      <alignment horizontal="left" vertical="center"/>
    </xf>
    <xf numFmtId="0" fontId="7" fillId="39" borderId="19" xfId="0" applyFont="1" applyFill="1" applyBorder="1" applyAlignment="1">
      <alignment horizontal="right" vertical="center"/>
    </xf>
    <xf numFmtId="0" fontId="7" fillId="39" borderId="29" xfId="0" applyFont="1" applyFill="1" applyBorder="1" applyAlignment="1">
      <alignment horizontal="right" vertical="center"/>
    </xf>
    <xf numFmtId="0" fontId="7" fillId="39" borderId="20" xfId="0" applyFont="1" applyFill="1" applyBorder="1" applyAlignment="1">
      <alignment horizontal="right" vertical="center"/>
    </xf>
    <xf numFmtId="0" fontId="21" fillId="0" borderId="0" xfId="0" applyFont="1" applyBorder="1" applyAlignment="1">
      <alignment horizontal="left" vertical="center" wrapText="1"/>
    </xf>
    <xf numFmtId="0" fontId="7" fillId="0" borderId="19" xfId="0" applyFont="1" applyBorder="1" applyAlignment="1">
      <alignment horizontal="center" vertical="center"/>
    </xf>
    <xf numFmtId="0" fontId="7" fillId="0" borderId="29" xfId="0" applyFont="1" applyBorder="1" applyAlignment="1">
      <alignment horizontal="center" vertical="center"/>
    </xf>
    <xf numFmtId="0" fontId="7" fillId="0" borderId="20" xfId="0" applyFont="1" applyBorder="1" applyAlignment="1">
      <alignment horizontal="center" vertical="center"/>
    </xf>
    <xf numFmtId="4" fontId="7" fillId="39" borderId="19" xfId="0" applyNumberFormat="1" applyFont="1" applyFill="1" applyBorder="1" applyAlignment="1">
      <alignment horizontal="center" vertical="center"/>
    </xf>
    <xf numFmtId="4" fontId="7" fillId="39" borderId="29" xfId="0" applyNumberFormat="1" applyFont="1" applyFill="1" applyBorder="1" applyAlignment="1">
      <alignment horizontal="center" vertical="center"/>
    </xf>
    <xf numFmtId="4" fontId="7" fillId="39" borderId="20" xfId="0" applyNumberFormat="1" applyFont="1" applyFill="1" applyBorder="1" applyAlignment="1">
      <alignment horizontal="center" vertical="center"/>
    </xf>
    <xf numFmtId="2" fontId="13" fillId="0" borderId="12" xfId="0" applyNumberFormat="1" applyFont="1" applyBorder="1" applyAlignment="1">
      <alignment horizontal="center" vertical="center"/>
    </xf>
    <xf numFmtId="0" fontId="7" fillId="39" borderId="12" xfId="0" applyFont="1" applyFill="1" applyBorder="1" applyAlignment="1">
      <alignment horizontal="right" vertical="center"/>
    </xf>
    <xf numFmtId="2" fontId="7" fillId="39" borderId="12" xfId="0" applyNumberFormat="1" applyFont="1" applyFill="1" applyBorder="1" applyAlignment="1">
      <alignment horizontal="center" vertical="center"/>
    </xf>
    <xf numFmtId="4" fontId="7" fillId="39" borderId="12" xfId="0" applyNumberFormat="1" applyFont="1" applyFill="1" applyBorder="1" applyAlignment="1">
      <alignment horizontal="center"/>
    </xf>
    <xf numFmtId="0" fontId="13" fillId="0" borderId="12" xfId="0" applyFont="1" applyBorder="1" applyAlignment="1">
      <alignment horizontal="center"/>
    </xf>
    <xf numFmtId="2" fontId="13" fillId="41" borderId="12" xfId="0" applyNumberFormat="1" applyFont="1" applyFill="1" applyBorder="1" applyAlignment="1">
      <alignment horizontal="center" vertical="center"/>
    </xf>
    <xf numFmtId="0" fontId="7" fillId="0" borderId="19"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20" xfId="0" applyFont="1" applyBorder="1" applyAlignment="1">
      <alignment horizontal="center" vertical="center" wrapText="1"/>
    </xf>
    <xf numFmtId="0" fontId="13" fillId="41" borderId="12" xfId="0" applyFont="1" applyFill="1" applyBorder="1" applyAlignment="1">
      <alignment horizontal="center" vertical="center"/>
    </xf>
    <xf numFmtId="0" fontId="13" fillId="41" borderId="19" xfId="0" applyFont="1" applyFill="1" applyBorder="1" applyAlignment="1">
      <alignment horizontal="center" vertical="center"/>
    </xf>
    <xf numFmtId="0" fontId="13" fillId="41" borderId="29" xfId="0" applyFont="1" applyFill="1" applyBorder="1" applyAlignment="1">
      <alignment horizontal="center" vertical="center"/>
    </xf>
    <xf numFmtId="0" fontId="13" fillId="41" borderId="20" xfId="0" applyFont="1" applyFill="1" applyBorder="1" applyAlignment="1">
      <alignment horizontal="center" vertical="center"/>
    </xf>
    <xf numFmtId="0" fontId="7" fillId="0" borderId="12" xfId="0" applyFont="1" applyBorder="1" applyAlignment="1">
      <alignment horizontal="center" wrapText="1"/>
    </xf>
    <xf numFmtId="4" fontId="22" fillId="34" borderId="12" xfId="0" applyNumberFormat="1" applyFont="1" applyFill="1" applyBorder="1" applyAlignment="1" applyProtection="1">
      <alignment horizontal="center" vertical="center"/>
      <protection/>
    </xf>
    <xf numFmtId="0" fontId="22" fillId="34" borderId="12" xfId="0" applyFont="1" applyFill="1" applyBorder="1" applyAlignment="1" applyProtection="1">
      <alignment horizontal="center" vertical="center"/>
      <protection/>
    </xf>
    <xf numFmtId="3" fontId="22" fillId="34" borderId="12" xfId="0" applyNumberFormat="1" applyFont="1" applyFill="1" applyBorder="1" applyAlignment="1" applyProtection="1">
      <alignment horizontal="center" vertical="center"/>
      <protection/>
    </xf>
    <xf numFmtId="10" fontId="2" fillId="0" borderId="12" xfId="0" applyNumberFormat="1" applyFont="1" applyBorder="1" applyAlignment="1" applyProtection="1">
      <alignment horizontal="center" vertical="center"/>
      <protection/>
    </xf>
    <xf numFmtId="0" fontId="25" fillId="0" borderId="19" xfId="0" applyFont="1" applyBorder="1" applyAlignment="1" applyProtection="1">
      <alignment horizontal="right" vertical="center" wrapText="1"/>
      <protection/>
    </xf>
    <xf numFmtId="0" fontId="25" fillId="0" borderId="29" xfId="0" applyFont="1" applyBorder="1" applyAlignment="1" applyProtection="1">
      <alignment horizontal="right" vertical="center" wrapText="1"/>
      <protection/>
    </xf>
    <xf numFmtId="0" fontId="25" fillId="0" borderId="20" xfId="0" applyFont="1" applyBorder="1" applyAlignment="1" applyProtection="1">
      <alignment horizontal="right" vertical="center" wrapText="1"/>
      <protection/>
    </xf>
    <xf numFmtId="10" fontId="23" fillId="32" borderId="19" xfId="0" applyNumberFormat="1" applyFont="1" applyFill="1" applyBorder="1" applyAlignment="1" applyProtection="1">
      <alignment horizontal="center" vertical="center"/>
      <protection/>
    </xf>
    <xf numFmtId="10" fontId="23" fillId="32" borderId="29" xfId="0" applyNumberFormat="1" applyFont="1" applyFill="1" applyBorder="1" applyAlignment="1" applyProtection="1">
      <alignment horizontal="center" vertical="center"/>
      <protection/>
    </xf>
    <xf numFmtId="10" fontId="23" fillId="32" borderId="20" xfId="0" applyNumberFormat="1" applyFont="1" applyFill="1" applyBorder="1" applyAlignment="1" applyProtection="1">
      <alignment horizontal="center" vertical="center"/>
      <protection/>
    </xf>
    <xf numFmtId="10" fontId="22" fillId="32" borderId="19" xfId="0" applyNumberFormat="1" applyFont="1" applyFill="1" applyBorder="1" applyAlignment="1" applyProtection="1">
      <alignment horizontal="center" vertical="center"/>
      <protection/>
    </xf>
    <xf numFmtId="10" fontId="22" fillId="32" borderId="29" xfId="0" applyNumberFormat="1" applyFont="1" applyFill="1" applyBorder="1" applyAlignment="1" applyProtection="1">
      <alignment horizontal="center" vertical="center"/>
      <protection/>
    </xf>
    <xf numFmtId="10" fontId="22" fillId="32" borderId="20" xfId="0" applyNumberFormat="1" applyFont="1" applyFill="1" applyBorder="1" applyAlignment="1" applyProtection="1">
      <alignment horizontal="center" vertical="center"/>
      <protection/>
    </xf>
    <xf numFmtId="4" fontId="22" fillId="32" borderId="19" xfId="0" applyNumberFormat="1" applyFont="1" applyFill="1" applyBorder="1" applyAlignment="1" applyProtection="1">
      <alignment horizontal="center" vertical="center"/>
      <protection/>
    </xf>
    <xf numFmtId="4" fontId="22" fillId="32" borderId="29" xfId="0" applyNumberFormat="1" applyFont="1" applyFill="1" applyBorder="1" applyAlignment="1" applyProtection="1">
      <alignment horizontal="center" vertical="center"/>
      <protection/>
    </xf>
    <xf numFmtId="4" fontId="22" fillId="32" borderId="20" xfId="0" applyNumberFormat="1" applyFont="1" applyFill="1" applyBorder="1" applyAlignment="1" applyProtection="1">
      <alignment horizontal="center" vertical="center"/>
      <protection/>
    </xf>
    <xf numFmtId="0" fontId="22" fillId="35" borderId="0" xfId="0" applyFont="1" applyFill="1" applyBorder="1" applyAlignment="1" applyProtection="1">
      <alignment horizontal="center"/>
      <protection/>
    </xf>
    <xf numFmtId="0" fontId="10" fillId="0" borderId="19" xfId="0" applyFont="1" applyBorder="1" applyAlignment="1" applyProtection="1">
      <alignment horizontal="center"/>
      <protection/>
    </xf>
    <xf numFmtId="0" fontId="10" fillId="0" borderId="29" xfId="0" applyFont="1" applyBorder="1" applyAlignment="1" applyProtection="1">
      <alignment horizontal="center"/>
      <protection/>
    </xf>
    <xf numFmtId="0" fontId="10" fillId="0" borderId="20" xfId="0" applyFont="1" applyBorder="1" applyAlignment="1" applyProtection="1">
      <alignment horizontal="center"/>
      <protection/>
    </xf>
    <xf numFmtId="0" fontId="2" fillId="0" borderId="12" xfId="0" applyFont="1" applyBorder="1" applyAlignment="1" applyProtection="1">
      <alignment horizontal="center" vertical="center" wrapText="1"/>
      <protection/>
    </xf>
    <xf numFmtId="9" fontId="2" fillId="0" borderId="12" xfId="0" applyNumberFormat="1"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2" fillId="34" borderId="12" xfId="0" applyFont="1" applyFill="1" applyBorder="1" applyAlignment="1" applyProtection="1">
      <alignment horizontal="center"/>
      <protection/>
    </xf>
    <xf numFmtId="3" fontId="2" fillId="39" borderId="12" xfId="0" applyNumberFormat="1" applyFont="1" applyFill="1" applyBorder="1" applyAlignment="1" applyProtection="1">
      <alignment horizontal="center" vertical="center"/>
      <protection/>
    </xf>
    <xf numFmtId="0" fontId="2" fillId="39" borderId="12" xfId="0" applyFont="1" applyFill="1" applyBorder="1" applyAlignment="1" applyProtection="1">
      <alignment horizontal="center" vertical="center"/>
      <protection/>
    </xf>
    <xf numFmtId="4" fontId="23" fillId="39" borderId="12" xfId="0" applyNumberFormat="1" applyFont="1" applyFill="1" applyBorder="1" applyAlignment="1" applyProtection="1">
      <alignment horizontal="center"/>
      <protection/>
    </xf>
    <xf numFmtId="0" fontId="23" fillId="39" borderId="12" xfId="0" applyFont="1" applyFill="1" applyBorder="1" applyAlignment="1" applyProtection="1">
      <alignment horizontal="center"/>
      <protection/>
    </xf>
    <xf numFmtId="10" fontId="23" fillId="39" borderId="12" xfId="0" applyNumberFormat="1" applyFont="1" applyFill="1" applyBorder="1" applyAlignment="1" applyProtection="1">
      <alignment horizontal="center"/>
      <protection/>
    </xf>
    <xf numFmtId="4" fontId="10" fillId="0" borderId="19" xfId="0" applyNumberFormat="1" applyFont="1" applyBorder="1" applyAlignment="1" applyProtection="1">
      <alignment horizontal="center" vertical="center"/>
      <protection/>
    </xf>
    <xf numFmtId="4" fontId="10" fillId="0" borderId="29" xfId="0" applyNumberFormat="1" applyFont="1" applyBorder="1" applyAlignment="1" applyProtection="1">
      <alignment horizontal="center" vertical="center"/>
      <protection/>
    </xf>
    <xf numFmtId="4" fontId="10" fillId="0" borderId="20" xfId="0" applyNumberFormat="1" applyFont="1" applyBorder="1" applyAlignment="1" applyProtection="1">
      <alignment horizontal="center" vertical="center"/>
      <protection/>
    </xf>
    <xf numFmtId="3" fontId="10" fillId="0" borderId="19" xfId="0" applyNumberFormat="1" applyFont="1" applyBorder="1" applyAlignment="1" applyProtection="1">
      <alignment horizontal="center" vertical="center"/>
      <protection/>
    </xf>
    <xf numFmtId="3" fontId="10" fillId="0" borderId="29" xfId="0" applyNumberFormat="1" applyFont="1" applyBorder="1" applyAlignment="1" applyProtection="1">
      <alignment horizontal="center" vertical="center"/>
      <protection/>
    </xf>
    <xf numFmtId="3" fontId="10" fillId="0" borderId="20" xfId="0" applyNumberFormat="1" applyFont="1" applyBorder="1" applyAlignment="1" applyProtection="1">
      <alignment horizontal="center" vertical="center"/>
      <protection/>
    </xf>
    <xf numFmtId="0" fontId="2" fillId="39" borderId="19" xfId="0" applyFont="1" applyFill="1" applyBorder="1" applyAlignment="1" applyProtection="1">
      <alignment horizontal="right" vertical="center"/>
      <protection/>
    </xf>
    <xf numFmtId="0" fontId="2" fillId="39" borderId="29" xfId="0" applyFont="1" applyFill="1" applyBorder="1" applyAlignment="1" applyProtection="1">
      <alignment horizontal="right" vertical="center"/>
      <protection/>
    </xf>
    <xf numFmtId="0" fontId="2" fillId="39" borderId="20" xfId="0" applyFont="1" applyFill="1" applyBorder="1" applyAlignment="1" applyProtection="1">
      <alignment horizontal="right" vertical="center"/>
      <protection/>
    </xf>
    <xf numFmtId="10" fontId="10" fillId="0" borderId="12" xfId="0" applyNumberFormat="1" applyFont="1" applyBorder="1" applyAlignment="1" applyProtection="1">
      <alignment horizontal="center" vertical="center" wrapText="1"/>
      <protection/>
    </xf>
    <xf numFmtId="3" fontId="2" fillId="0" borderId="12" xfId="0" applyNumberFormat="1" applyFont="1" applyBorder="1" applyAlignment="1" applyProtection="1">
      <alignment horizontal="center" vertical="center" wrapText="1"/>
      <protection/>
    </xf>
    <xf numFmtId="0" fontId="22" fillId="0" borderId="12" xfId="0" applyFont="1" applyBorder="1" applyAlignment="1" applyProtection="1">
      <alignment horizontal="left" vertical="center" wrapText="1"/>
      <protection/>
    </xf>
    <xf numFmtId="3" fontId="10" fillId="0" borderId="12" xfId="0" applyNumberFormat="1" applyFont="1" applyBorder="1" applyAlignment="1" applyProtection="1">
      <alignment horizontal="center" vertical="center"/>
      <protection/>
    </xf>
    <xf numFmtId="0" fontId="10" fillId="0" borderId="12" xfId="0" applyFont="1" applyBorder="1" applyAlignment="1" applyProtection="1">
      <alignment horizontal="center" vertical="center"/>
      <protection/>
    </xf>
    <xf numFmtId="4" fontId="22" fillId="0" borderId="12" xfId="0" applyNumberFormat="1" applyFont="1" applyBorder="1" applyAlignment="1" applyProtection="1">
      <alignment horizontal="center"/>
      <protection/>
    </xf>
    <xf numFmtId="0" fontId="22" fillId="0" borderId="12" xfId="0" applyFont="1" applyBorder="1" applyAlignment="1" applyProtection="1">
      <alignment horizontal="center"/>
      <protection/>
    </xf>
    <xf numFmtId="4" fontId="22" fillId="32" borderId="12" xfId="0" applyNumberFormat="1" applyFont="1" applyFill="1" applyBorder="1" applyAlignment="1" applyProtection="1">
      <alignment horizontal="center"/>
      <protection/>
    </xf>
    <xf numFmtId="0" fontId="22" fillId="32" borderId="12" xfId="0" applyFont="1" applyFill="1" applyBorder="1" applyAlignment="1" applyProtection="1">
      <alignment horizontal="center"/>
      <protection/>
    </xf>
    <xf numFmtId="10" fontId="22" fillId="32" borderId="12" xfId="0" applyNumberFormat="1" applyFont="1" applyFill="1" applyBorder="1" applyAlignment="1" applyProtection="1">
      <alignment horizontal="center"/>
      <protection/>
    </xf>
    <xf numFmtId="0" fontId="22" fillId="0" borderId="0" xfId="0" applyFont="1" applyBorder="1" applyAlignment="1" applyProtection="1">
      <alignment horizontal="center"/>
      <protection/>
    </xf>
    <xf numFmtId="0" fontId="22" fillId="0" borderId="0" xfId="0" applyFont="1" applyBorder="1" applyAlignment="1" applyProtection="1">
      <alignment horizontal="center" vertical="center"/>
      <protection/>
    </xf>
    <xf numFmtId="10" fontId="22" fillId="0" borderId="0" xfId="0" applyNumberFormat="1" applyFont="1" applyBorder="1" applyAlignment="1" applyProtection="1">
      <alignment horizontal="center" vertical="center"/>
      <protection/>
    </xf>
    <xf numFmtId="0" fontId="23" fillId="32" borderId="0" xfId="0" applyFont="1" applyFill="1" applyBorder="1" applyAlignment="1" applyProtection="1">
      <alignment horizontal="center" vertical="center"/>
      <protection/>
    </xf>
    <xf numFmtId="4" fontId="29" fillId="32" borderId="12" xfId="0" applyNumberFormat="1" applyFont="1" applyFill="1" applyBorder="1" applyAlignment="1" applyProtection="1">
      <alignment horizontal="center" vertical="center"/>
      <protection/>
    </xf>
    <xf numFmtId="4" fontId="13" fillId="0" borderId="12" xfId="0" applyNumberFormat="1" applyFont="1" applyBorder="1" applyAlignment="1" applyProtection="1">
      <alignment horizontal="center" vertical="center"/>
      <protection locked="0"/>
    </xf>
    <xf numFmtId="4" fontId="13" fillId="0" borderId="19" xfId="0" applyNumberFormat="1" applyFont="1" applyBorder="1" applyAlignment="1" applyProtection="1">
      <alignment horizontal="center" vertical="center"/>
      <protection locked="0"/>
    </xf>
    <xf numFmtId="4" fontId="13" fillId="0" borderId="20" xfId="0" applyNumberFormat="1" applyFont="1" applyBorder="1" applyAlignment="1" applyProtection="1">
      <alignment horizontal="center" vertical="center"/>
      <protection locked="0"/>
    </xf>
    <xf numFmtId="0" fontId="2" fillId="0" borderId="0" xfId="0" applyFont="1" applyAlignment="1" applyProtection="1">
      <alignment horizontal="left"/>
      <protection/>
    </xf>
    <xf numFmtId="0" fontId="23" fillId="0" borderId="24" xfId="0" applyFont="1" applyBorder="1" applyAlignment="1" applyProtection="1">
      <alignment horizontal="center" vertical="center" wrapText="1"/>
      <protection/>
    </xf>
    <xf numFmtId="0" fontId="23" fillId="0" borderId="25" xfId="0" applyFont="1" applyBorder="1" applyAlignment="1" applyProtection="1">
      <alignment horizontal="center" vertical="center" wrapText="1"/>
      <protection/>
    </xf>
    <xf numFmtId="0" fontId="23" fillId="0" borderId="62" xfId="0" applyFont="1" applyBorder="1" applyAlignment="1" applyProtection="1">
      <alignment horizontal="center" vertical="center" wrapText="1"/>
      <protection/>
    </xf>
    <xf numFmtId="0" fontId="23" fillId="0" borderId="50" xfId="0" applyFont="1" applyBorder="1" applyAlignment="1" applyProtection="1">
      <alignment horizontal="center" vertical="center" wrapText="1"/>
      <protection/>
    </xf>
    <xf numFmtId="0" fontId="23" fillId="0" borderId="27" xfId="0" applyFont="1" applyBorder="1" applyAlignment="1" applyProtection="1">
      <alignment horizontal="center" vertical="center" wrapText="1"/>
      <protection/>
    </xf>
    <xf numFmtId="0" fontId="23" fillId="0" borderId="28" xfId="0" applyFont="1" applyBorder="1" applyAlignment="1" applyProtection="1">
      <alignment horizontal="center" vertical="center" wrapText="1"/>
      <protection/>
    </xf>
    <xf numFmtId="0" fontId="25" fillId="0" borderId="12" xfId="0" applyFont="1" applyBorder="1" applyAlignment="1" applyProtection="1">
      <alignment horizontal="right" vertical="center" wrapText="1"/>
      <protection/>
    </xf>
    <xf numFmtId="0" fontId="22" fillId="0" borderId="12" xfId="0" applyFont="1" applyBorder="1" applyAlignment="1" applyProtection="1">
      <alignment horizontal="right" vertical="center" wrapText="1"/>
      <protection/>
    </xf>
    <xf numFmtId="4" fontId="28" fillId="32" borderId="12" xfId="0" applyNumberFormat="1" applyFont="1" applyFill="1" applyBorder="1" applyAlignment="1" applyProtection="1">
      <alignment horizontal="center" vertical="center"/>
      <protection/>
    </xf>
    <xf numFmtId="4" fontId="18" fillId="0" borderId="12" xfId="0" applyNumberFormat="1" applyFont="1" applyBorder="1" applyAlignment="1" applyProtection="1">
      <alignment horizontal="center" vertical="center"/>
      <protection/>
    </xf>
    <xf numFmtId="3" fontId="7" fillId="39" borderId="12" xfId="0" applyNumberFormat="1" applyFont="1" applyFill="1" applyBorder="1" applyAlignment="1" applyProtection="1">
      <alignment horizontal="center" vertical="center"/>
      <protection/>
    </xf>
    <xf numFmtId="0" fontId="23" fillId="0" borderId="12" xfId="0" applyFont="1" applyBorder="1" applyAlignment="1" applyProtection="1">
      <alignment horizontal="center" vertical="center"/>
      <protection/>
    </xf>
    <xf numFmtId="3" fontId="2" fillId="0" borderId="19" xfId="0" applyNumberFormat="1" applyFont="1" applyBorder="1" applyAlignment="1" applyProtection="1">
      <alignment horizontal="center" vertical="center"/>
      <protection/>
    </xf>
    <xf numFmtId="3" fontId="2" fillId="0" borderId="29" xfId="0" applyNumberFormat="1" applyFont="1" applyBorder="1" applyAlignment="1" applyProtection="1">
      <alignment horizontal="center" vertical="center"/>
      <protection/>
    </xf>
    <xf numFmtId="3" fontId="2" fillId="0" borderId="20" xfId="0" applyNumberFormat="1" applyFont="1" applyBorder="1" applyAlignment="1" applyProtection="1">
      <alignment horizontal="center" vertical="center"/>
      <protection/>
    </xf>
    <xf numFmtId="0" fontId="23" fillId="0" borderId="19" xfId="0" applyFont="1" applyBorder="1" applyAlignment="1" applyProtection="1">
      <alignment horizontal="center" vertical="center" wrapText="1"/>
      <protection locked="0"/>
    </xf>
    <xf numFmtId="0" fontId="23" fillId="0" borderId="29" xfId="0" applyFont="1" applyBorder="1" applyAlignment="1" applyProtection="1">
      <alignment horizontal="center" vertical="center" wrapText="1"/>
      <protection locked="0"/>
    </xf>
    <xf numFmtId="0" fontId="23" fillId="0" borderId="20" xfId="0" applyFont="1" applyBorder="1" applyAlignment="1" applyProtection="1">
      <alignment horizontal="center" vertical="center" wrapText="1"/>
      <protection locked="0"/>
    </xf>
    <xf numFmtId="0" fontId="23" fillId="32" borderId="19" xfId="0" applyFont="1" applyFill="1" applyBorder="1" applyAlignment="1" applyProtection="1">
      <alignment horizontal="center" vertical="center"/>
      <protection/>
    </xf>
    <xf numFmtId="0" fontId="23" fillId="32" borderId="29" xfId="0" applyFont="1" applyFill="1" applyBorder="1" applyAlignment="1" applyProtection="1">
      <alignment horizontal="center" vertical="center"/>
      <protection/>
    </xf>
    <xf numFmtId="0" fontId="23" fillId="32" borderId="20" xfId="0" applyFont="1" applyFill="1" applyBorder="1" applyAlignment="1" applyProtection="1">
      <alignment horizontal="center" vertical="center"/>
      <protection/>
    </xf>
    <xf numFmtId="3" fontId="13" fillId="0" borderId="19" xfId="0" applyNumberFormat="1" applyFont="1" applyBorder="1" applyAlignment="1" applyProtection="1">
      <alignment horizontal="center" vertical="center"/>
      <protection locked="0"/>
    </xf>
    <xf numFmtId="3" fontId="13" fillId="0" borderId="20" xfId="0" applyNumberFormat="1" applyFont="1" applyBorder="1" applyAlignment="1" applyProtection="1">
      <alignment horizontal="center" vertical="center"/>
      <protection locked="0"/>
    </xf>
    <xf numFmtId="0" fontId="23" fillId="35" borderId="61" xfId="0" applyFont="1" applyFill="1" applyBorder="1" applyAlignment="1" applyProtection="1">
      <alignment horizontal="center" vertical="center" wrapText="1"/>
      <protection/>
    </xf>
    <xf numFmtId="0" fontId="22" fillId="0" borderId="12" xfId="0" applyFont="1" applyBorder="1" applyAlignment="1" applyProtection="1">
      <alignment horizontal="left" vertical="center" wrapText="1"/>
      <protection locked="0"/>
    </xf>
    <xf numFmtId="0" fontId="23" fillId="0" borderId="12" xfId="0" applyFont="1" applyBorder="1" applyAlignment="1" applyProtection="1">
      <alignment horizontal="left" vertical="center" wrapText="1"/>
      <protection locked="0"/>
    </xf>
    <xf numFmtId="0" fontId="2" fillId="0" borderId="19" xfId="0" applyFont="1" applyBorder="1" applyAlignment="1" applyProtection="1">
      <alignment horizontal="center" vertical="center" wrapText="1"/>
      <protection/>
    </xf>
    <xf numFmtId="0" fontId="2" fillId="0" borderId="29" xfId="0" applyFont="1" applyBorder="1" applyAlignment="1" applyProtection="1">
      <alignment horizontal="center" vertical="center" wrapText="1"/>
      <protection/>
    </xf>
    <xf numFmtId="0" fontId="2" fillId="0" borderId="20" xfId="0" applyFont="1" applyBorder="1" applyAlignment="1" applyProtection="1">
      <alignment horizontal="center" vertical="center" wrapText="1"/>
      <protection/>
    </xf>
    <xf numFmtId="4" fontId="27" fillId="39" borderId="12" xfId="0" applyNumberFormat="1" applyFont="1" applyFill="1" applyBorder="1" applyAlignment="1" applyProtection="1">
      <alignment horizontal="center" vertical="center"/>
      <protection/>
    </xf>
    <xf numFmtId="4" fontId="7" fillId="39" borderId="12" xfId="0" applyNumberFormat="1" applyFont="1" applyFill="1" applyBorder="1" applyAlignment="1" applyProtection="1">
      <alignment horizontal="center" vertical="center"/>
      <protection/>
    </xf>
    <xf numFmtId="0" fontId="23" fillId="39" borderId="12" xfId="0" applyFont="1" applyFill="1" applyBorder="1" applyAlignment="1" applyProtection="1">
      <alignment horizontal="right" vertical="center"/>
      <protection/>
    </xf>
    <xf numFmtId="0" fontId="23" fillId="32" borderId="12" xfId="0" applyFont="1" applyFill="1" applyBorder="1" applyAlignment="1" applyProtection="1">
      <alignment horizontal="center" vertical="center"/>
      <protection/>
    </xf>
    <xf numFmtId="0" fontId="22" fillId="0" borderId="12" xfId="0" applyFont="1" applyBorder="1" applyAlignment="1" applyProtection="1">
      <alignment horizontal="center"/>
      <protection locked="0"/>
    </xf>
    <xf numFmtId="3" fontId="18" fillId="0" borderId="12" xfId="0" applyNumberFormat="1" applyFont="1" applyBorder="1" applyAlignment="1" applyProtection="1">
      <alignment horizontal="center" vertical="center"/>
      <protection/>
    </xf>
    <xf numFmtId="4" fontId="18" fillId="0" borderId="12" xfId="0" applyNumberFormat="1" applyFont="1" applyBorder="1" applyAlignment="1" applyProtection="1">
      <alignment horizontal="center" vertical="center"/>
      <protection locked="0"/>
    </xf>
    <xf numFmtId="3" fontId="18" fillId="0" borderId="12" xfId="0" applyNumberFormat="1" applyFont="1" applyBorder="1" applyAlignment="1" applyProtection="1">
      <alignment horizontal="center" vertical="center"/>
      <protection locked="0"/>
    </xf>
    <xf numFmtId="3" fontId="13" fillId="0" borderId="12" xfId="0" applyNumberFormat="1" applyFont="1" applyBorder="1" applyAlignment="1" applyProtection="1">
      <alignment horizontal="center" vertical="center"/>
      <protection locked="0"/>
    </xf>
    <xf numFmtId="0" fontId="14" fillId="32" borderId="12" xfId="0" applyFont="1" applyFill="1" applyBorder="1" applyAlignment="1" applyProtection="1">
      <alignment horizontal="center" vertical="center"/>
      <protection/>
    </xf>
    <xf numFmtId="0" fontId="14" fillId="0" borderId="12" xfId="0" applyFont="1" applyBorder="1" applyAlignment="1" applyProtection="1">
      <alignment horizontal="center" vertical="center"/>
      <protection/>
    </xf>
    <xf numFmtId="0" fontId="23" fillId="32" borderId="12" xfId="0" applyFont="1" applyFill="1" applyBorder="1" applyAlignment="1" applyProtection="1">
      <alignment horizontal="center" vertical="center" wrapText="1"/>
      <protection/>
    </xf>
    <xf numFmtId="0" fontId="23" fillId="0" borderId="12" xfId="0" applyFont="1" applyBorder="1" applyAlignment="1" applyProtection="1">
      <alignment horizontal="center" vertical="center" wrapText="1"/>
      <protection/>
    </xf>
    <xf numFmtId="0" fontId="7" fillId="0" borderId="12" xfId="0" applyFont="1" applyBorder="1" applyAlignment="1" applyProtection="1">
      <alignment horizontal="center" vertical="center" wrapText="1"/>
      <protection/>
    </xf>
    <xf numFmtId="0" fontId="18" fillId="0" borderId="25" xfId="0" applyFont="1" applyBorder="1" applyAlignment="1" applyProtection="1">
      <alignment horizontal="left"/>
      <protection/>
    </xf>
    <xf numFmtId="0" fontId="18" fillId="0" borderId="0" xfId="0" applyFont="1" applyBorder="1" applyAlignment="1" applyProtection="1">
      <alignment horizontal="left"/>
      <protection/>
    </xf>
    <xf numFmtId="4" fontId="2" fillId="0" borderId="19" xfId="0" applyNumberFormat="1" applyFont="1" applyBorder="1" applyAlignment="1" applyProtection="1">
      <alignment horizontal="center" vertical="center"/>
      <protection/>
    </xf>
    <xf numFmtId="4" fontId="2" fillId="0" borderId="29" xfId="0" applyNumberFormat="1" applyFont="1" applyBorder="1" applyAlignment="1" applyProtection="1">
      <alignment horizontal="center" vertical="center"/>
      <protection/>
    </xf>
    <xf numFmtId="4" fontId="2" fillId="0" borderId="20" xfId="0" applyNumberFormat="1" applyFont="1" applyBorder="1" applyAlignment="1" applyProtection="1">
      <alignment horizontal="center" vertical="center"/>
      <protection/>
    </xf>
    <xf numFmtId="4" fontId="23" fillId="32" borderId="19" xfId="0" applyNumberFormat="1" applyFont="1" applyFill="1" applyBorder="1" applyAlignment="1" applyProtection="1">
      <alignment horizontal="center" vertical="center"/>
      <protection/>
    </xf>
    <xf numFmtId="4" fontId="23" fillId="32" borderId="29" xfId="0" applyNumberFormat="1" applyFont="1" applyFill="1" applyBorder="1" applyAlignment="1" applyProtection="1">
      <alignment horizontal="center" vertical="center"/>
      <protection/>
    </xf>
    <xf numFmtId="4" fontId="23" fillId="32" borderId="20" xfId="0" applyNumberFormat="1" applyFont="1" applyFill="1" applyBorder="1" applyAlignment="1" applyProtection="1">
      <alignment horizontal="center" vertical="center"/>
      <protection/>
    </xf>
    <xf numFmtId="0" fontId="22" fillId="0" borderId="0" xfId="0" applyFont="1" applyBorder="1" applyAlignment="1" applyProtection="1">
      <alignment horizontal="center" vertical="center" wrapText="1"/>
      <protection/>
    </xf>
    <xf numFmtId="9" fontId="22" fillId="0" borderId="0" xfId="0" applyNumberFormat="1" applyFont="1" applyAlignment="1" applyProtection="1">
      <alignment horizontal="center" vertical="center"/>
      <protection/>
    </xf>
    <xf numFmtId="9" fontId="22" fillId="0" borderId="0" xfId="0" applyNumberFormat="1" applyFont="1" applyAlignment="1" applyProtection="1">
      <alignment horizontal="center"/>
      <protection/>
    </xf>
    <xf numFmtId="2" fontId="23" fillId="39" borderId="19" xfId="0" applyNumberFormat="1" applyFont="1" applyFill="1" applyBorder="1" applyAlignment="1" applyProtection="1">
      <alignment horizontal="center" vertical="center"/>
      <protection/>
    </xf>
    <xf numFmtId="2" fontId="23" fillId="39" borderId="29" xfId="0" applyNumberFormat="1" applyFont="1" applyFill="1" applyBorder="1" applyAlignment="1" applyProtection="1">
      <alignment horizontal="center" vertical="center"/>
      <protection/>
    </xf>
    <xf numFmtId="2" fontId="23" fillId="39" borderId="20" xfId="0" applyNumberFormat="1" applyFont="1" applyFill="1" applyBorder="1" applyAlignment="1" applyProtection="1">
      <alignment horizontal="center" vertical="center"/>
      <protection/>
    </xf>
    <xf numFmtId="0" fontId="23" fillId="35" borderId="61" xfId="0" applyFont="1" applyFill="1" applyBorder="1" applyAlignment="1" applyProtection="1">
      <alignment horizontal="center" vertical="center"/>
      <protection/>
    </xf>
    <xf numFmtId="0" fontId="2" fillId="39" borderId="12" xfId="0" applyFont="1" applyFill="1" applyBorder="1" applyAlignment="1" applyProtection="1">
      <alignment horizontal="right"/>
      <protection/>
    </xf>
    <xf numFmtId="4" fontId="2" fillId="39" borderId="19" xfId="0" applyNumberFormat="1" applyFont="1" applyFill="1" applyBorder="1" applyAlignment="1" applyProtection="1">
      <alignment horizontal="center" vertical="center"/>
      <protection/>
    </xf>
    <xf numFmtId="4" fontId="2" fillId="39" borderId="29" xfId="0" applyNumberFormat="1" applyFont="1" applyFill="1" applyBorder="1" applyAlignment="1" applyProtection="1">
      <alignment horizontal="center" vertical="center"/>
      <protection/>
    </xf>
    <xf numFmtId="4" fontId="2" fillId="39" borderId="20" xfId="0" applyNumberFormat="1" applyFont="1" applyFill="1" applyBorder="1" applyAlignment="1" applyProtection="1">
      <alignment horizontal="center" vertical="center"/>
      <protection/>
    </xf>
    <xf numFmtId="2" fontId="23" fillId="39" borderId="12" xfId="0" applyNumberFormat="1" applyFont="1" applyFill="1" applyBorder="1" applyAlignment="1" applyProtection="1">
      <alignment horizontal="center"/>
      <protection/>
    </xf>
    <xf numFmtId="3" fontId="7" fillId="0" borderId="12" xfId="0" applyNumberFormat="1" applyFont="1" applyBorder="1" applyAlignment="1" applyProtection="1">
      <alignment horizontal="center" vertical="center"/>
      <protection/>
    </xf>
    <xf numFmtId="0" fontId="23" fillId="39" borderId="19" xfId="0" applyFont="1" applyFill="1" applyBorder="1" applyAlignment="1" applyProtection="1">
      <alignment horizontal="right"/>
      <protection/>
    </xf>
    <xf numFmtId="0" fontId="23" fillId="39" borderId="29" xfId="0" applyFont="1" applyFill="1" applyBorder="1" applyAlignment="1" applyProtection="1">
      <alignment horizontal="right"/>
      <protection/>
    </xf>
    <xf numFmtId="0" fontId="23" fillId="39" borderId="20" xfId="0" applyFont="1" applyFill="1" applyBorder="1" applyAlignment="1" applyProtection="1">
      <alignment horizontal="right"/>
      <protection/>
    </xf>
    <xf numFmtId="3" fontId="2" fillId="39" borderId="19" xfId="0" applyNumberFormat="1" applyFont="1" applyFill="1" applyBorder="1" applyAlignment="1" applyProtection="1">
      <alignment horizontal="center" vertical="center"/>
      <protection/>
    </xf>
    <xf numFmtId="3" fontId="2" fillId="39" borderId="29" xfId="0" applyNumberFormat="1" applyFont="1" applyFill="1" applyBorder="1" applyAlignment="1" applyProtection="1">
      <alignment horizontal="center" vertical="center"/>
      <protection/>
    </xf>
    <xf numFmtId="3" fontId="2" fillId="39" borderId="20" xfId="0" applyNumberFormat="1" applyFont="1" applyFill="1" applyBorder="1" applyAlignment="1" applyProtection="1">
      <alignment horizontal="center" vertical="center"/>
      <protection/>
    </xf>
    <xf numFmtId="4" fontId="27" fillId="32" borderId="12" xfId="0" applyNumberFormat="1" applyFont="1" applyFill="1" applyBorder="1" applyAlignment="1" applyProtection="1">
      <alignment horizontal="center" vertical="center"/>
      <protection/>
    </xf>
    <xf numFmtId="10" fontId="23" fillId="39" borderId="19" xfId="0" applyNumberFormat="1" applyFont="1" applyFill="1" applyBorder="1" applyAlignment="1" applyProtection="1">
      <alignment horizontal="center" vertical="center"/>
      <protection/>
    </xf>
    <xf numFmtId="10" fontId="23" fillId="39" borderId="29" xfId="0" applyNumberFormat="1" applyFont="1" applyFill="1" applyBorder="1" applyAlignment="1" applyProtection="1">
      <alignment horizontal="center" vertical="center"/>
      <protection/>
    </xf>
    <xf numFmtId="10" fontId="23" fillId="39" borderId="20" xfId="0" applyNumberFormat="1" applyFont="1" applyFill="1" applyBorder="1" applyAlignment="1" applyProtection="1">
      <alignment horizontal="center" vertical="center"/>
      <protection/>
    </xf>
    <xf numFmtId="0" fontId="23" fillId="35" borderId="12" xfId="0" applyFont="1" applyFill="1" applyBorder="1" applyAlignment="1" applyProtection="1">
      <alignment horizontal="center" vertical="center" wrapText="1"/>
      <protection/>
    </xf>
    <xf numFmtId="10" fontId="10" fillId="0" borderId="12" xfId="0" applyNumberFormat="1" applyFont="1" applyBorder="1" applyAlignment="1" applyProtection="1">
      <alignment horizontal="center" vertical="center"/>
      <protection locked="0"/>
    </xf>
    <xf numFmtId="4" fontId="7" fillId="0" borderId="19" xfId="0" applyNumberFormat="1" applyFont="1" applyBorder="1" applyAlignment="1" applyProtection="1">
      <alignment horizontal="center" vertical="center"/>
      <protection/>
    </xf>
    <xf numFmtId="4" fontId="7" fillId="0" borderId="20" xfId="0" applyNumberFormat="1" applyFont="1" applyBorder="1" applyAlignment="1" applyProtection="1">
      <alignment horizontal="center" vertical="center"/>
      <protection/>
    </xf>
    <xf numFmtId="4" fontId="7" fillId="0" borderId="12" xfId="0" applyNumberFormat="1" applyFont="1" applyBorder="1" applyAlignment="1" applyProtection="1">
      <alignment horizontal="center" vertical="center"/>
      <protection/>
    </xf>
    <xf numFmtId="3" fontId="7" fillId="0" borderId="19" xfId="0" applyNumberFormat="1" applyFont="1" applyBorder="1" applyAlignment="1" applyProtection="1">
      <alignment horizontal="center" vertical="center"/>
      <protection/>
    </xf>
    <xf numFmtId="3" fontId="7" fillId="0" borderId="20" xfId="0" applyNumberFormat="1" applyFont="1" applyBorder="1" applyAlignment="1" applyProtection="1">
      <alignment horizontal="center" vertical="center"/>
      <protection/>
    </xf>
    <xf numFmtId="0" fontId="2" fillId="0" borderId="0" xfId="0" applyFont="1" applyAlignment="1" applyProtection="1">
      <alignment horizontal="left" vertical="center"/>
      <protection/>
    </xf>
    <xf numFmtId="0" fontId="23" fillId="0" borderId="19" xfId="0" applyFont="1" applyBorder="1" applyAlignment="1" applyProtection="1">
      <alignment horizontal="center" vertical="center"/>
      <protection/>
    </xf>
    <xf numFmtId="0" fontId="23" fillId="0" borderId="29" xfId="0" applyFont="1" applyBorder="1" applyAlignment="1" applyProtection="1">
      <alignment horizontal="center" vertical="center"/>
      <protection/>
    </xf>
    <xf numFmtId="0" fontId="23" fillId="0" borderId="20" xfId="0" applyFont="1" applyBorder="1" applyAlignment="1" applyProtection="1">
      <alignment horizontal="center" vertical="center"/>
      <protection/>
    </xf>
    <xf numFmtId="0" fontId="22" fillId="32" borderId="12" xfId="0" applyFont="1" applyFill="1" applyBorder="1" applyAlignment="1" applyProtection="1">
      <alignment horizontal="right" vertical="center" wrapText="1"/>
      <protection/>
    </xf>
    <xf numFmtId="4" fontId="10" fillId="32" borderId="19" xfId="0" applyNumberFormat="1" applyFont="1" applyFill="1" applyBorder="1" applyAlignment="1" applyProtection="1">
      <alignment horizontal="center" vertical="center"/>
      <protection/>
    </xf>
    <xf numFmtId="4" fontId="10" fillId="32" borderId="29" xfId="0" applyNumberFormat="1" applyFont="1" applyFill="1" applyBorder="1" applyAlignment="1" applyProtection="1">
      <alignment horizontal="center" vertical="center"/>
      <protection/>
    </xf>
    <xf numFmtId="4" fontId="10" fillId="32" borderId="20" xfId="0" applyNumberFormat="1" applyFont="1" applyFill="1" applyBorder="1" applyAlignment="1" applyProtection="1">
      <alignment horizontal="center" vertical="center"/>
      <protection/>
    </xf>
    <xf numFmtId="0" fontId="23" fillId="35" borderId="0" xfId="0" applyFont="1" applyFill="1" applyBorder="1" applyAlignment="1" applyProtection="1">
      <alignment horizontal="right" vertical="center" wrapText="1"/>
      <protection/>
    </xf>
    <xf numFmtId="2" fontId="22" fillId="35" borderId="0" xfId="0" applyNumberFormat="1" applyFont="1" applyFill="1" applyBorder="1" applyAlignment="1" applyProtection="1">
      <alignment horizontal="center" vertical="center" wrapText="1"/>
      <protection/>
    </xf>
    <xf numFmtId="0" fontId="22" fillId="35" borderId="0" xfId="0" applyFont="1" applyFill="1" applyBorder="1" applyAlignment="1" applyProtection="1">
      <alignment horizontal="center" vertical="center" wrapText="1"/>
      <protection/>
    </xf>
    <xf numFmtId="0" fontId="5" fillId="36" borderId="55" xfId="0" applyFont="1" applyFill="1" applyBorder="1" applyAlignment="1" applyProtection="1">
      <alignment horizontal="center" vertical="center"/>
      <protection/>
    </xf>
    <xf numFmtId="0" fontId="5" fillId="36" borderId="56" xfId="0" applyFont="1" applyFill="1" applyBorder="1" applyAlignment="1" applyProtection="1">
      <alignment horizontal="center" vertical="center"/>
      <protection/>
    </xf>
    <xf numFmtId="4" fontId="22" fillId="34" borderId="12" xfId="0" applyNumberFormat="1" applyFont="1" applyFill="1" applyBorder="1" applyAlignment="1" applyProtection="1">
      <alignment horizontal="center"/>
      <protection/>
    </xf>
    <xf numFmtId="3" fontId="22" fillId="34" borderId="12" xfId="0" applyNumberFormat="1" applyFont="1" applyFill="1" applyBorder="1" applyAlignment="1" applyProtection="1">
      <alignment horizontal="center"/>
      <protection/>
    </xf>
    <xf numFmtId="0" fontId="14" fillId="0" borderId="12" xfId="0" applyFont="1" applyBorder="1" applyAlignment="1">
      <alignment horizontal="left" vertical="center" wrapText="1"/>
    </xf>
    <xf numFmtId="0" fontId="21" fillId="0" borderId="12"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14" fillId="0" borderId="19" xfId="0" applyFont="1" applyBorder="1" applyAlignment="1">
      <alignment horizontal="left" vertical="center"/>
    </xf>
    <xf numFmtId="0" fontId="14" fillId="0" borderId="29" xfId="0" applyFont="1" applyBorder="1" applyAlignment="1">
      <alignment horizontal="left" vertical="center"/>
    </xf>
    <xf numFmtId="0" fontId="14" fillId="0" borderId="20" xfId="0" applyFont="1" applyBorder="1" applyAlignment="1">
      <alignment horizontal="left" vertical="center"/>
    </xf>
    <xf numFmtId="0" fontId="10" fillId="0" borderId="12" xfId="0" applyFont="1" applyBorder="1" applyAlignment="1" applyProtection="1">
      <alignment horizontal="center" vertical="center" wrapText="1"/>
      <protection/>
    </xf>
    <xf numFmtId="4" fontId="22" fillId="0" borderId="12" xfId="0" applyNumberFormat="1" applyFont="1" applyBorder="1" applyAlignment="1" applyProtection="1">
      <alignment horizontal="center" vertical="center"/>
      <protection/>
    </xf>
    <xf numFmtId="0" fontId="22" fillId="0" borderId="12" xfId="0" applyFont="1" applyBorder="1" applyAlignment="1" applyProtection="1">
      <alignment horizontal="center" vertical="center"/>
      <protection/>
    </xf>
    <xf numFmtId="4" fontId="22" fillId="32" borderId="12" xfId="0" applyNumberFormat="1" applyFont="1" applyFill="1" applyBorder="1" applyAlignment="1" applyProtection="1">
      <alignment horizontal="center" vertical="center"/>
      <protection/>
    </xf>
    <xf numFmtId="0" fontId="22" fillId="32" borderId="12" xfId="0" applyFont="1" applyFill="1" applyBorder="1" applyAlignment="1" applyProtection="1">
      <alignment horizontal="center" vertical="center"/>
      <protection/>
    </xf>
    <xf numFmtId="10" fontId="22" fillId="32" borderId="12" xfId="0" applyNumberFormat="1" applyFont="1" applyFill="1" applyBorder="1" applyAlignment="1" applyProtection="1">
      <alignment horizontal="center"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238125</xdr:rowOff>
    </xdr:from>
    <xdr:to>
      <xdr:col>3</xdr:col>
      <xdr:colOff>361950</xdr:colOff>
      <xdr:row>7</xdr:row>
      <xdr:rowOff>57150</xdr:rowOff>
    </xdr:to>
    <xdr:pic>
      <xdr:nvPicPr>
        <xdr:cNvPr id="1" name="Picture 4"/>
        <xdr:cNvPicPr preferRelativeResize="1">
          <a:picLocks noChangeAspect="1"/>
        </xdr:cNvPicPr>
      </xdr:nvPicPr>
      <xdr:blipFill>
        <a:blip r:embed="rId1"/>
        <a:stretch>
          <a:fillRect/>
        </a:stretch>
      </xdr:blipFill>
      <xdr:spPr>
        <a:xfrm>
          <a:off x="57150" y="466725"/>
          <a:ext cx="1581150" cy="1114425"/>
        </a:xfrm>
        <a:prstGeom prst="rect">
          <a:avLst/>
        </a:prstGeom>
        <a:noFill/>
        <a:ln w="9525" cmpd="sng">
          <a:noFill/>
        </a:ln>
      </xdr:spPr>
    </xdr:pic>
    <xdr:clientData/>
  </xdr:twoCellAnchor>
  <xdr:twoCellAnchor editAs="oneCell">
    <xdr:from>
      <xdr:col>4</xdr:col>
      <xdr:colOff>171450</xdr:colOff>
      <xdr:row>2</xdr:row>
      <xdr:rowOff>19050</xdr:rowOff>
    </xdr:from>
    <xdr:to>
      <xdr:col>9</xdr:col>
      <xdr:colOff>171450</xdr:colOff>
      <xdr:row>7</xdr:row>
      <xdr:rowOff>19050</xdr:rowOff>
    </xdr:to>
    <xdr:pic>
      <xdr:nvPicPr>
        <xdr:cNvPr id="2" name="Picture 5"/>
        <xdr:cNvPicPr preferRelativeResize="1">
          <a:picLocks noChangeAspect="1"/>
        </xdr:cNvPicPr>
      </xdr:nvPicPr>
      <xdr:blipFill>
        <a:blip r:embed="rId2"/>
        <a:stretch>
          <a:fillRect/>
        </a:stretch>
      </xdr:blipFill>
      <xdr:spPr>
        <a:xfrm>
          <a:off x="1838325" y="561975"/>
          <a:ext cx="1562100" cy="981075"/>
        </a:xfrm>
        <a:prstGeom prst="rect">
          <a:avLst/>
        </a:prstGeom>
        <a:noFill/>
        <a:ln w="9525" cmpd="sng">
          <a:noFill/>
        </a:ln>
      </xdr:spPr>
    </xdr:pic>
    <xdr:clientData/>
  </xdr:twoCellAnchor>
  <xdr:twoCellAnchor editAs="oneCell">
    <xdr:from>
      <xdr:col>23</xdr:col>
      <xdr:colOff>0</xdr:colOff>
      <xdr:row>6</xdr:row>
      <xdr:rowOff>0</xdr:rowOff>
    </xdr:from>
    <xdr:to>
      <xdr:col>25</xdr:col>
      <xdr:colOff>342900</xdr:colOff>
      <xdr:row>9</xdr:row>
      <xdr:rowOff>295275</xdr:rowOff>
    </xdr:to>
    <xdr:pic>
      <xdr:nvPicPr>
        <xdr:cNvPr id="3" name="Picture 1"/>
        <xdr:cNvPicPr preferRelativeResize="1">
          <a:picLocks noChangeAspect="1"/>
        </xdr:cNvPicPr>
      </xdr:nvPicPr>
      <xdr:blipFill>
        <a:blip r:embed="rId3"/>
        <a:stretch>
          <a:fillRect/>
        </a:stretch>
      </xdr:blipFill>
      <xdr:spPr>
        <a:xfrm>
          <a:off x="10906125" y="1362075"/>
          <a:ext cx="15621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1</xdr:row>
      <xdr:rowOff>66675</xdr:rowOff>
    </xdr:from>
    <xdr:to>
      <xdr:col>6</xdr:col>
      <xdr:colOff>104775</xdr:colOff>
      <xdr:row>5</xdr:row>
      <xdr:rowOff>9525</xdr:rowOff>
    </xdr:to>
    <xdr:pic>
      <xdr:nvPicPr>
        <xdr:cNvPr id="1" name="Picture 2"/>
        <xdr:cNvPicPr preferRelativeResize="1">
          <a:picLocks noChangeAspect="1"/>
        </xdr:cNvPicPr>
      </xdr:nvPicPr>
      <xdr:blipFill>
        <a:blip r:embed="rId1"/>
        <a:stretch>
          <a:fillRect/>
        </a:stretch>
      </xdr:blipFill>
      <xdr:spPr>
        <a:xfrm>
          <a:off x="219075" y="295275"/>
          <a:ext cx="14192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U111"/>
  <sheetViews>
    <sheetView view="pageBreakPreview" zoomScaleSheetLayoutView="100" zoomScalePageLayoutView="0" workbookViewId="0" topLeftCell="A31">
      <selection activeCell="F71" sqref="F71:P74"/>
    </sheetView>
  </sheetViews>
  <sheetFormatPr defaultColWidth="9.140625" defaultRowHeight="12.75"/>
  <cols>
    <col min="1" max="1" width="5.8515625" style="166" customWidth="1"/>
    <col min="2" max="2" width="6.7109375" style="166" customWidth="1"/>
    <col min="3" max="3" width="6.57421875" style="166" customWidth="1"/>
    <col min="4" max="5" width="5.8515625" style="166" customWidth="1"/>
    <col min="6" max="7" width="5.140625" style="166" customWidth="1"/>
    <col min="8" max="8" width="3.7109375" style="166" customWidth="1"/>
    <col min="9" max="9" width="3.57421875" style="166" customWidth="1"/>
    <col min="10" max="10" width="4.28125" style="166" customWidth="1"/>
    <col min="11" max="12" width="6.8515625" style="166" customWidth="1"/>
    <col min="13" max="13" width="8.28125" style="166" customWidth="1"/>
    <col min="14" max="14" width="5.7109375" style="166" customWidth="1"/>
    <col min="15" max="15" width="3.7109375" style="166" customWidth="1"/>
    <col min="16" max="16" width="10.140625" style="166" customWidth="1"/>
    <col min="17" max="17" width="9.140625" style="166" customWidth="1"/>
    <col min="18" max="18" width="14.421875" style="166" customWidth="1"/>
    <col min="19" max="22" width="9.140625" style="166" customWidth="1"/>
    <col min="23" max="16384" width="9.140625" style="166" customWidth="1"/>
  </cols>
  <sheetData>
    <row r="1" spans="10:15" ht="18" customHeight="1">
      <c r="J1" s="302" t="s">
        <v>49</v>
      </c>
      <c r="K1" s="302"/>
      <c r="L1" s="302"/>
      <c r="M1" s="308" t="s">
        <v>281</v>
      </c>
      <c r="N1" s="308"/>
      <c r="O1" s="308"/>
    </row>
    <row r="2" spans="10:15" ht="24.75" customHeight="1">
      <c r="J2" s="120"/>
      <c r="K2" s="120"/>
      <c r="L2" s="167"/>
      <c r="M2" s="303" t="s">
        <v>273</v>
      </c>
      <c r="N2" s="303"/>
      <c r="O2" s="303"/>
    </row>
    <row r="3" spans="1:15" ht="12.75" customHeight="1">
      <c r="A3" s="248"/>
      <c r="B3" s="248"/>
      <c r="C3" s="248"/>
      <c r="D3" s="248"/>
      <c r="E3" s="248"/>
      <c r="F3" s="248"/>
      <c r="G3" s="248"/>
      <c r="H3" s="248"/>
      <c r="I3" s="248"/>
      <c r="J3" s="248"/>
      <c r="K3" s="249" t="s">
        <v>289</v>
      </c>
      <c r="L3" s="250"/>
      <c r="M3" s="250"/>
      <c r="N3" s="250"/>
      <c r="O3" s="250"/>
    </row>
    <row r="4" spans="1:15" ht="19.5" customHeight="1">
      <c r="A4" s="248"/>
      <c r="B4" s="248"/>
      <c r="C4" s="248"/>
      <c r="D4" s="248"/>
      <c r="E4" s="248"/>
      <c r="F4" s="248"/>
      <c r="G4" s="248"/>
      <c r="H4" s="248"/>
      <c r="I4" s="248"/>
      <c r="J4" s="248"/>
      <c r="K4" s="250"/>
      <c r="L4" s="250"/>
      <c r="M4" s="250"/>
      <c r="N4" s="250"/>
      <c r="O4" s="250"/>
    </row>
    <row r="5" spans="1:18" ht="19.5" customHeight="1">
      <c r="A5" s="248"/>
      <c r="B5" s="248"/>
      <c r="C5" s="248"/>
      <c r="D5" s="248"/>
      <c r="E5" s="248"/>
      <c r="F5" s="248"/>
      <c r="G5" s="248"/>
      <c r="H5" s="248"/>
      <c r="I5" s="248"/>
      <c r="J5" s="248"/>
      <c r="K5" s="250"/>
      <c r="L5" s="250"/>
      <c r="M5" s="250"/>
      <c r="N5" s="250"/>
      <c r="O5" s="250"/>
      <c r="R5" s="168" t="s">
        <v>4</v>
      </c>
    </row>
    <row r="6" spans="1:18" ht="12.75">
      <c r="A6" s="248"/>
      <c r="B6" s="248"/>
      <c r="C6" s="248"/>
      <c r="D6" s="248"/>
      <c r="E6" s="248"/>
      <c r="F6" s="248"/>
      <c r="G6" s="248"/>
      <c r="H6" s="248"/>
      <c r="I6" s="248"/>
      <c r="J6" s="248"/>
      <c r="K6" s="250"/>
      <c r="L6" s="250"/>
      <c r="M6" s="250"/>
      <c r="N6" s="250"/>
      <c r="O6" s="250"/>
      <c r="R6" s="168" t="s">
        <v>1</v>
      </c>
    </row>
    <row r="7" spans="1:18" ht="12.75">
      <c r="A7" s="248"/>
      <c r="B7" s="248"/>
      <c r="C7" s="248"/>
      <c r="D7" s="248"/>
      <c r="E7" s="248"/>
      <c r="F7" s="248"/>
      <c r="G7" s="248"/>
      <c r="H7" s="248"/>
      <c r="I7" s="248"/>
      <c r="J7" s="248"/>
      <c r="K7" s="250"/>
      <c r="L7" s="250"/>
      <c r="M7" s="250"/>
      <c r="N7" s="250"/>
      <c r="O7" s="250"/>
      <c r="R7" s="168" t="s">
        <v>2</v>
      </c>
    </row>
    <row r="8" spans="1:15" ht="15" customHeight="1">
      <c r="A8" s="248"/>
      <c r="B8" s="248"/>
      <c r="C8" s="248"/>
      <c r="D8" s="248"/>
      <c r="E8" s="248"/>
      <c r="F8" s="248"/>
      <c r="G8" s="248"/>
      <c r="H8" s="248"/>
      <c r="I8" s="248"/>
      <c r="J8" s="248"/>
      <c r="K8" s="250"/>
      <c r="L8" s="250"/>
      <c r="M8" s="250"/>
      <c r="N8" s="250"/>
      <c r="O8" s="250"/>
    </row>
    <row r="9" spans="4:7" ht="26.25" customHeight="1">
      <c r="D9" s="304" t="s">
        <v>0</v>
      </c>
      <c r="E9" s="304"/>
      <c r="F9" s="304"/>
      <c r="G9" s="304"/>
    </row>
    <row r="10" spans="4:20" ht="26.25" customHeight="1">
      <c r="D10" s="304" t="s">
        <v>4</v>
      </c>
      <c r="E10" s="304"/>
      <c r="F10" s="304"/>
      <c r="G10" s="304"/>
      <c r="T10" s="168"/>
    </row>
    <row r="11" spans="4:19" ht="25.5" customHeight="1">
      <c r="D11" s="304" t="s">
        <v>3</v>
      </c>
      <c r="E11" s="304"/>
      <c r="F11" s="304"/>
      <c r="G11" s="304"/>
      <c r="R11" s="168"/>
      <c r="S11" s="168"/>
    </row>
    <row r="12" spans="1:18" ht="9.75" customHeight="1">
      <c r="A12" s="83"/>
      <c r="B12" s="83"/>
      <c r="C12" s="83"/>
      <c r="D12" s="83"/>
      <c r="E12" s="83"/>
      <c r="F12" s="83"/>
      <c r="G12" s="83"/>
      <c r="H12" s="83"/>
      <c r="I12" s="83"/>
      <c r="J12" s="83"/>
      <c r="K12" s="83"/>
      <c r="L12" s="83"/>
      <c r="M12" s="83"/>
      <c r="N12" s="83"/>
      <c r="O12" s="83"/>
      <c r="R12" s="168"/>
    </row>
    <row r="13" spans="1:19" ht="15.75">
      <c r="A13" s="83"/>
      <c r="B13" s="83"/>
      <c r="C13" s="83"/>
      <c r="D13" s="83"/>
      <c r="E13" s="83"/>
      <c r="F13" s="83"/>
      <c r="G13" s="83"/>
      <c r="H13" s="83"/>
      <c r="I13" s="295" t="s">
        <v>8</v>
      </c>
      <c r="J13" s="295"/>
      <c r="K13" s="295"/>
      <c r="L13" s="295"/>
      <c r="M13" s="295"/>
      <c r="N13" s="295"/>
      <c r="O13" s="295"/>
      <c r="R13" s="168"/>
      <c r="S13" s="168"/>
    </row>
    <row r="14" spans="1:19" ht="33.75" customHeight="1">
      <c r="A14" s="83"/>
      <c r="B14" s="83"/>
      <c r="C14" s="83"/>
      <c r="D14" s="83"/>
      <c r="E14" s="83"/>
      <c r="F14" s="83"/>
      <c r="G14" s="83"/>
      <c r="H14" s="83"/>
      <c r="I14" s="296" t="s">
        <v>239</v>
      </c>
      <c r="J14" s="296"/>
      <c r="K14" s="296"/>
      <c r="L14" s="296"/>
      <c r="M14" s="296"/>
      <c r="N14" s="296"/>
      <c r="O14" s="296"/>
      <c r="R14" s="168"/>
      <c r="S14" s="168"/>
    </row>
    <row r="15" spans="1:19" ht="15.75">
      <c r="A15" s="83"/>
      <c r="B15" s="83"/>
      <c r="C15" s="83"/>
      <c r="D15" s="83"/>
      <c r="E15" s="83"/>
      <c r="F15" s="83"/>
      <c r="G15" s="83"/>
      <c r="H15" s="83"/>
      <c r="I15" s="262" t="s">
        <v>240</v>
      </c>
      <c r="J15" s="262"/>
      <c r="K15" s="262"/>
      <c r="L15" s="254"/>
      <c r="M15" s="254"/>
      <c r="N15" s="254"/>
      <c r="O15" s="254"/>
      <c r="R15" s="168"/>
      <c r="S15" s="168"/>
    </row>
    <row r="16" spans="1:19" ht="15.75">
      <c r="A16" s="83"/>
      <c r="B16" s="83"/>
      <c r="C16" s="83"/>
      <c r="D16" s="83"/>
      <c r="E16" s="83"/>
      <c r="F16" s="83"/>
      <c r="G16" s="83"/>
      <c r="H16" s="83"/>
      <c r="I16" s="262" t="s">
        <v>36</v>
      </c>
      <c r="J16" s="262"/>
      <c r="K16" s="262"/>
      <c r="L16" s="254"/>
      <c r="M16" s="254"/>
      <c r="N16" s="254"/>
      <c r="O16" s="254"/>
      <c r="R16" s="168"/>
      <c r="S16" s="168"/>
    </row>
    <row r="17" spans="1:19" ht="15.75">
      <c r="A17" s="83"/>
      <c r="B17" s="83"/>
      <c r="C17" s="83"/>
      <c r="D17" s="83"/>
      <c r="E17" s="83"/>
      <c r="F17" s="83"/>
      <c r="G17" s="83"/>
      <c r="H17" s="83"/>
      <c r="I17" s="262" t="s">
        <v>6</v>
      </c>
      <c r="J17" s="262"/>
      <c r="K17" s="262"/>
      <c r="L17" s="254"/>
      <c r="M17" s="254"/>
      <c r="N17" s="254"/>
      <c r="O17" s="254"/>
      <c r="S17" s="168"/>
    </row>
    <row r="18" spans="1:19" ht="15.75">
      <c r="A18" s="83"/>
      <c r="B18" s="83"/>
      <c r="C18" s="83"/>
      <c r="D18" s="83"/>
      <c r="E18" s="83"/>
      <c r="F18" s="83"/>
      <c r="G18" s="83"/>
      <c r="H18" s="83"/>
      <c r="I18" s="262" t="s">
        <v>7</v>
      </c>
      <c r="J18" s="262"/>
      <c r="K18" s="262"/>
      <c r="L18" s="254"/>
      <c r="M18" s="254"/>
      <c r="N18" s="254"/>
      <c r="O18" s="254"/>
      <c r="S18" s="168"/>
    </row>
    <row r="19" spans="1:21" ht="10.5" customHeight="1">
      <c r="A19" s="83"/>
      <c r="B19" s="83"/>
      <c r="C19" s="83"/>
      <c r="D19" s="83"/>
      <c r="E19" s="83"/>
      <c r="F19" s="83"/>
      <c r="G19" s="83"/>
      <c r="H19" s="83"/>
      <c r="I19" s="83"/>
      <c r="J19" s="83"/>
      <c r="K19" s="83"/>
      <c r="L19" s="83"/>
      <c r="M19" s="83"/>
      <c r="N19" s="83"/>
      <c r="O19" s="83"/>
      <c r="R19" s="168" t="s">
        <v>4</v>
      </c>
      <c r="S19" s="168" t="s">
        <v>4</v>
      </c>
      <c r="U19" s="166">
        <v>1</v>
      </c>
    </row>
    <row r="20" spans="1:21" ht="15.75">
      <c r="A20" s="83"/>
      <c r="B20" s="83"/>
      <c r="C20" s="83"/>
      <c r="D20" s="83"/>
      <c r="E20" s="83"/>
      <c r="F20" s="83"/>
      <c r="G20" s="83"/>
      <c r="H20" s="83"/>
      <c r="I20" s="295" t="s">
        <v>9</v>
      </c>
      <c r="J20" s="295"/>
      <c r="K20" s="295"/>
      <c r="L20" s="295"/>
      <c r="M20" s="295"/>
      <c r="N20" s="295"/>
      <c r="O20" s="295"/>
      <c r="R20" s="168" t="s">
        <v>16</v>
      </c>
      <c r="S20" s="168" t="s">
        <v>24</v>
      </c>
      <c r="U20" s="166">
        <v>2</v>
      </c>
    </row>
    <row r="21" spans="1:21" ht="37.5" customHeight="1">
      <c r="A21" s="83"/>
      <c r="B21" s="83"/>
      <c r="C21" s="83"/>
      <c r="D21" s="83"/>
      <c r="E21" s="83"/>
      <c r="F21" s="83"/>
      <c r="G21" s="83"/>
      <c r="H21" s="83"/>
      <c r="I21" s="296" t="s">
        <v>5</v>
      </c>
      <c r="J21" s="296"/>
      <c r="K21" s="296"/>
      <c r="L21" s="296"/>
      <c r="M21" s="296"/>
      <c r="N21" s="296"/>
      <c r="O21" s="296"/>
      <c r="R21" s="168" t="s">
        <v>17</v>
      </c>
      <c r="S21" s="168" t="s">
        <v>25</v>
      </c>
      <c r="T21" s="168"/>
      <c r="U21" s="166">
        <v>3</v>
      </c>
    </row>
    <row r="22" spans="1:21" ht="15.75">
      <c r="A22" s="83"/>
      <c r="B22" s="83"/>
      <c r="C22" s="83"/>
      <c r="D22" s="83"/>
      <c r="E22" s="83"/>
      <c r="F22" s="83"/>
      <c r="G22" s="83"/>
      <c r="H22" s="83"/>
      <c r="I22" s="278" t="s">
        <v>241</v>
      </c>
      <c r="J22" s="278"/>
      <c r="K22" s="278"/>
      <c r="L22" s="278"/>
      <c r="M22" s="278"/>
      <c r="N22" s="278"/>
      <c r="O22" s="278"/>
      <c r="R22" s="168" t="s">
        <v>19</v>
      </c>
      <c r="S22" s="168" t="s">
        <v>26</v>
      </c>
      <c r="U22" s="166">
        <v>4</v>
      </c>
    </row>
    <row r="23" spans="1:21" ht="15.75">
      <c r="A23" s="83"/>
      <c r="B23" s="83"/>
      <c r="C23" s="83"/>
      <c r="D23" s="83"/>
      <c r="E23" s="83"/>
      <c r="F23" s="83"/>
      <c r="G23" s="83"/>
      <c r="H23" s="83"/>
      <c r="I23" s="278" t="s">
        <v>242</v>
      </c>
      <c r="J23" s="278"/>
      <c r="K23" s="278"/>
      <c r="L23" s="278"/>
      <c r="M23" s="278"/>
      <c r="N23" s="278"/>
      <c r="O23" s="278"/>
      <c r="R23" s="168" t="s">
        <v>18</v>
      </c>
      <c r="S23" s="168" t="s">
        <v>27</v>
      </c>
      <c r="U23" s="166">
        <v>5</v>
      </c>
    </row>
    <row r="24" spans="1:21" ht="15.75">
      <c r="A24" s="83"/>
      <c r="B24" s="83"/>
      <c r="C24" s="83"/>
      <c r="D24" s="83"/>
      <c r="E24" s="83"/>
      <c r="F24" s="83"/>
      <c r="G24" s="83"/>
      <c r="H24" s="83"/>
      <c r="I24" s="278" t="s">
        <v>243</v>
      </c>
      <c r="J24" s="278"/>
      <c r="K24" s="278"/>
      <c r="L24" s="278"/>
      <c r="M24" s="278"/>
      <c r="N24" s="278"/>
      <c r="O24" s="278"/>
      <c r="R24" s="168" t="s">
        <v>22</v>
      </c>
      <c r="S24" s="168" t="s">
        <v>28</v>
      </c>
      <c r="U24" s="166">
        <v>6</v>
      </c>
    </row>
    <row r="25" spans="1:21" ht="12" customHeight="1">
      <c r="A25" s="83"/>
      <c r="B25" s="83"/>
      <c r="C25" s="83"/>
      <c r="D25" s="83"/>
      <c r="E25" s="83"/>
      <c r="F25" s="83"/>
      <c r="G25" s="83"/>
      <c r="H25" s="83"/>
      <c r="I25" s="83"/>
      <c r="J25" s="83"/>
      <c r="K25" s="83"/>
      <c r="L25" s="83"/>
      <c r="M25" s="83"/>
      <c r="N25" s="83"/>
      <c r="O25" s="83"/>
      <c r="R25" s="168" t="s">
        <v>20</v>
      </c>
      <c r="S25" s="168" t="s">
        <v>29</v>
      </c>
      <c r="U25" s="166">
        <v>7</v>
      </c>
    </row>
    <row r="26" spans="1:21" ht="18.75">
      <c r="A26" s="301" t="s">
        <v>244</v>
      </c>
      <c r="B26" s="301"/>
      <c r="C26" s="301"/>
      <c r="D26" s="301"/>
      <c r="E26" s="301"/>
      <c r="F26" s="301"/>
      <c r="G26" s="301"/>
      <c r="H26" s="301"/>
      <c r="I26" s="301"/>
      <c r="J26" s="301"/>
      <c r="K26" s="301"/>
      <c r="L26" s="301"/>
      <c r="M26" s="301"/>
      <c r="N26" s="301"/>
      <c r="O26" s="301"/>
      <c r="R26" s="168" t="s">
        <v>21</v>
      </c>
      <c r="S26" s="168" t="s">
        <v>30</v>
      </c>
      <c r="U26" s="166">
        <v>8</v>
      </c>
    </row>
    <row r="27" spans="1:21" ht="9.75" customHeight="1">
      <c r="A27" s="83"/>
      <c r="B27" s="83"/>
      <c r="C27" s="83"/>
      <c r="D27" s="83"/>
      <c r="E27" s="83"/>
      <c r="F27" s="83"/>
      <c r="G27" s="83"/>
      <c r="H27" s="83"/>
      <c r="I27" s="83"/>
      <c r="J27" s="83"/>
      <c r="K27" s="83"/>
      <c r="L27" s="83"/>
      <c r="M27" s="83"/>
      <c r="N27" s="83"/>
      <c r="O27" s="83"/>
      <c r="R27" s="168" t="s">
        <v>22</v>
      </c>
      <c r="S27" s="168" t="s">
        <v>23</v>
      </c>
      <c r="U27" s="166">
        <v>9</v>
      </c>
    </row>
    <row r="28" spans="1:19" ht="15.75">
      <c r="A28" s="169" t="s">
        <v>86</v>
      </c>
      <c r="B28" s="266" t="s">
        <v>245</v>
      </c>
      <c r="C28" s="266"/>
      <c r="D28" s="266"/>
      <c r="E28" s="266"/>
      <c r="F28" s="266"/>
      <c r="G28" s="266"/>
      <c r="H28" s="266"/>
      <c r="I28" s="266"/>
      <c r="J28" s="266"/>
      <c r="K28" s="266"/>
      <c r="L28" s="266"/>
      <c r="M28" s="266"/>
      <c r="N28" s="266"/>
      <c r="O28" s="266"/>
      <c r="R28" s="168" t="s">
        <v>248</v>
      </c>
      <c r="S28" s="168" t="s">
        <v>252</v>
      </c>
    </row>
    <row r="29" spans="1:19" ht="11.25" customHeight="1" thickBot="1">
      <c r="A29" s="83"/>
      <c r="B29" s="83"/>
      <c r="C29" s="83"/>
      <c r="D29" s="83"/>
      <c r="E29" s="83"/>
      <c r="F29" s="83"/>
      <c r="G29" s="83"/>
      <c r="H29" s="83"/>
      <c r="I29" s="83"/>
      <c r="J29" s="83"/>
      <c r="K29" s="83"/>
      <c r="L29" s="83"/>
      <c r="M29" s="83"/>
      <c r="N29" s="83"/>
      <c r="O29" s="83"/>
      <c r="R29" s="168" t="s">
        <v>249</v>
      </c>
      <c r="S29" s="168" t="s">
        <v>253</v>
      </c>
    </row>
    <row r="30" spans="1:19" ht="22.5" customHeight="1">
      <c r="A30" s="83"/>
      <c r="B30" s="289" t="s">
        <v>10</v>
      </c>
      <c r="C30" s="290"/>
      <c r="D30" s="290"/>
      <c r="E30" s="291"/>
      <c r="F30" s="287"/>
      <c r="G30" s="288"/>
      <c r="H30" s="288"/>
      <c r="I30" s="288"/>
      <c r="J30" s="288"/>
      <c r="K30" s="288"/>
      <c r="L30" s="288"/>
      <c r="M30" s="288"/>
      <c r="N30" s="163"/>
      <c r="O30" s="164"/>
      <c r="R30" s="168" t="s">
        <v>250</v>
      </c>
      <c r="S30" s="168" t="s">
        <v>254</v>
      </c>
    </row>
    <row r="31" spans="1:19" ht="52.5" customHeight="1" thickBot="1">
      <c r="A31" s="83"/>
      <c r="B31" s="292" t="s">
        <v>11</v>
      </c>
      <c r="C31" s="293"/>
      <c r="D31" s="293"/>
      <c r="E31" s="294"/>
      <c r="F31" s="299"/>
      <c r="G31" s="299"/>
      <c r="H31" s="299"/>
      <c r="I31" s="299"/>
      <c r="J31" s="299"/>
      <c r="K31" s="299"/>
      <c r="L31" s="299"/>
      <c r="M31" s="299"/>
      <c r="N31" s="299"/>
      <c r="O31" s="300"/>
      <c r="R31" s="168" t="s">
        <v>251</v>
      </c>
      <c r="S31" s="168" t="s">
        <v>255</v>
      </c>
    </row>
    <row r="32" spans="1:19" ht="10.5" customHeight="1">
      <c r="A32" s="83"/>
      <c r="B32" s="83"/>
      <c r="C32" s="83"/>
      <c r="D32" s="83"/>
      <c r="E32" s="83"/>
      <c r="F32" s="83"/>
      <c r="G32" s="83"/>
      <c r="H32" s="83"/>
      <c r="I32" s="83"/>
      <c r="J32" s="83"/>
      <c r="K32" s="83"/>
      <c r="L32" s="83"/>
      <c r="M32" s="83"/>
      <c r="N32" s="83"/>
      <c r="O32" s="83"/>
      <c r="R32" s="168"/>
      <c r="S32" s="168"/>
    </row>
    <row r="33" spans="1:15" ht="15.75">
      <c r="A33" s="94" t="s">
        <v>87</v>
      </c>
      <c r="B33" s="266" t="s">
        <v>246</v>
      </c>
      <c r="C33" s="266"/>
      <c r="D33" s="266"/>
      <c r="E33" s="266"/>
      <c r="F33" s="266"/>
      <c r="G33" s="266"/>
      <c r="H33" s="266"/>
      <c r="I33" s="266"/>
      <c r="J33" s="266"/>
      <c r="K33" s="266"/>
      <c r="L33" s="266"/>
      <c r="M33" s="266"/>
      <c r="N33" s="266"/>
      <c r="O33" s="266"/>
    </row>
    <row r="34" spans="1:15" ht="9.75" customHeight="1" thickBot="1">
      <c r="A34" s="83"/>
      <c r="B34" s="83"/>
      <c r="C34" s="83"/>
      <c r="D34" s="83"/>
      <c r="E34" s="83"/>
      <c r="F34" s="83"/>
      <c r="G34" s="83"/>
      <c r="H34" s="83"/>
      <c r="I34" s="83"/>
      <c r="J34" s="83"/>
      <c r="K34" s="83"/>
      <c r="L34" s="83"/>
      <c r="M34" s="83"/>
      <c r="N34" s="83"/>
      <c r="O34" s="83"/>
    </row>
    <row r="35" spans="1:15" ht="15.75">
      <c r="A35" s="83"/>
      <c r="B35" s="305" t="s">
        <v>12</v>
      </c>
      <c r="C35" s="306"/>
      <c r="D35" s="306"/>
      <c r="E35" s="307"/>
      <c r="F35" s="283"/>
      <c r="G35" s="283"/>
      <c r="H35" s="283"/>
      <c r="I35" s="283"/>
      <c r="J35" s="283"/>
      <c r="K35" s="284"/>
      <c r="L35" s="83"/>
      <c r="M35" s="83"/>
      <c r="N35" s="83"/>
      <c r="O35" s="83"/>
    </row>
    <row r="36" spans="1:15" ht="18.75" customHeight="1">
      <c r="A36" s="83"/>
      <c r="B36" s="297" t="s">
        <v>13</v>
      </c>
      <c r="C36" s="281"/>
      <c r="D36" s="281"/>
      <c r="E36" s="281"/>
      <c r="F36" s="281" t="s">
        <v>15</v>
      </c>
      <c r="G36" s="281"/>
      <c r="H36" s="281"/>
      <c r="I36" s="281" t="s">
        <v>14</v>
      </c>
      <c r="J36" s="281"/>
      <c r="K36" s="282"/>
      <c r="L36" s="83"/>
      <c r="M36" s="83"/>
      <c r="N36" s="83"/>
      <c r="O36" s="83"/>
    </row>
    <row r="37" spans="1:15" ht="16.5" thickBot="1">
      <c r="A37" s="83"/>
      <c r="B37" s="298"/>
      <c r="C37" s="279"/>
      <c r="D37" s="279"/>
      <c r="E37" s="279"/>
      <c r="F37" s="285" t="s">
        <v>4</v>
      </c>
      <c r="G37" s="285"/>
      <c r="H37" s="285"/>
      <c r="I37" s="285" t="s">
        <v>4</v>
      </c>
      <c r="J37" s="285"/>
      <c r="K37" s="286"/>
      <c r="L37" s="83"/>
      <c r="M37" s="83"/>
      <c r="N37" s="83"/>
      <c r="O37" s="83"/>
    </row>
    <row r="38" spans="1:15" ht="7.5" customHeight="1">
      <c r="A38" s="83"/>
      <c r="B38" s="83"/>
      <c r="C38" s="83"/>
      <c r="D38" s="83"/>
      <c r="E38" s="83"/>
      <c r="F38" s="83"/>
      <c r="G38" s="83"/>
      <c r="H38" s="83"/>
      <c r="I38" s="83"/>
      <c r="J38" s="83"/>
      <c r="K38" s="83"/>
      <c r="L38" s="83"/>
      <c r="M38" s="83"/>
      <c r="N38" s="83"/>
      <c r="O38" s="83"/>
    </row>
    <row r="39" spans="1:15" ht="15.75">
      <c r="A39" s="94" t="s">
        <v>88</v>
      </c>
      <c r="B39" s="266" t="s">
        <v>247</v>
      </c>
      <c r="C39" s="266"/>
      <c r="D39" s="266"/>
      <c r="E39" s="266"/>
      <c r="F39" s="266"/>
      <c r="G39" s="266"/>
      <c r="H39" s="266"/>
      <c r="I39" s="266"/>
      <c r="J39" s="266"/>
      <c r="K39" s="266"/>
      <c r="L39" s="266"/>
      <c r="M39" s="266"/>
      <c r="N39" s="266"/>
      <c r="O39" s="266"/>
    </row>
    <row r="40" spans="1:18" ht="9.75" customHeight="1" thickBot="1">
      <c r="A40" s="83"/>
      <c r="B40" s="83"/>
      <c r="C40" s="83"/>
      <c r="D40" s="83"/>
      <c r="E40" s="83"/>
      <c r="F40" s="83"/>
      <c r="G40" s="83"/>
      <c r="H40" s="83"/>
      <c r="I40" s="83"/>
      <c r="J40" s="83"/>
      <c r="K40" s="83"/>
      <c r="L40" s="83"/>
      <c r="M40" s="83"/>
      <c r="N40" s="83"/>
      <c r="O40" s="83"/>
      <c r="R40" s="168"/>
    </row>
    <row r="41" spans="1:18" ht="20.25" customHeight="1">
      <c r="A41" s="83"/>
      <c r="B41" s="272" t="s">
        <v>256</v>
      </c>
      <c r="C41" s="273"/>
      <c r="D41" s="273"/>
      <c r="E41" s="273"/>
      <c r="F41" s="283"/>
      <c r="G41" s="283"/>
      <c r="H41" s="283"/>
      <c r="I41" s="283"/>
      <c r="J41" s="283"/>
      <c r="K41" s="283"/>
      <c r="L41" s="283"/>
      <c r="M41" s="283"/>
      <c r="N41" s="283"/>
      <c r="O41" s="284"/>
      <c r="R41" s="168"/>
    </row>
    <row r="42" spans="1:15" ht="21" customHeight="1">
      <c r="A42" s="83"/>
      <c r="B42" s="277" t="s">
        <v>31</v>
      </c>
      <c r="C42" s="278"/>
      <c r="D42" s="278"/>
      <c r="E42" s="278"/>
      <c r="F42" s="281"/>
      <c r="G42" s="281"/>
      <c r="H42" s="281"/>
      <c r="I42" s="281"/>
      <c r="J42" s="281"/>
      <c r="K42" s="281"/>
      <c r="L42" s="281"/>
      <c r="M42" s="281"/>
      <c r="N42" s="281"/>
      <c r="O42" s="282"/>
    </row>
    <row r="43" spans="1:15" ht="22.5" customHeight="1" thickBot="1">
      <c r="A43" s="83"/>
      <c r="B43" s="274" t="s">
        <v>257</v>
      </c>
      <c r="C43" s="275"/>
      <c r="D43" s="275"/>
      <c r="E43" s="276"/>
      <c r="F43" s="279"/>
      <c r="G43" s="279"/>
      <c r="H43" s="279"/>
      <c r="I43" s="279"/>
      <c r="J43" s="279"/>
      <c r="K43" s="279"/>
      <c r="L43" s="279"/>
      <c r="M43" s="279"/>
      <c r="N43" s="279"/>
      <c r="O43" s="280"/>
    </row>
    <row r="44" spans="1:15" ht="15.75">
      <c r="A44" s="83"/>
      <c r="B44" s="83"/>
      <c r="C44" s="83"/>
      <c r="D44" s="83"/>
      <c r="E44" s="83"/>
      <c r="F44" s="83"/>
      <c r="G44" s="83"/>
      <c r="H44" s="83"/>
      <c r="I44" s="83"/>
      <c r="J44" s="83"/>
      <c r="K44" s="83"/>
      <c r="L44" s="83"/>
      <c r="M44" s="83"/>
      <c r="N44" s="83"/>
      <c r="O44" s="83"/>
    </row>
    <row r="45" spans="1:15" ht="15.75">
      <c r="A45" s="169" t="s">
        <v>258</v>
      </c>
      <c r="B45" s="266" t="s">
        <v>259</v>
      </c>
      <c r="C45" s="266"/>
      <c r="D45" s="266"/>
      <c r="E45" s="266"/>
      <c r="F45" s="266"/>
      <c r="G45" s="266"/>
      <c r="H45" s="266"/>
      <c r="I45" s="266"/>
      <c r="J45" s="266"/>
      <c r="K45" s="266"/>
      <c r="L45" s="266"/>
      <c r="M45" s="266"/>
      <c r="N45" s="266"/>
      <c r="O45" s="266"/>
    </row>
    <row r="46" spans="1:15" ht="8.25" customHeight="1">
      <c r="A46" s="83"/>
      <c r="B46" s="83"/>
      <c r="C46" s="83"/>
      <c r="D46" s="83"/>
      <c r="E46" s="83"/>
      <c r="F46" s="83"/>
      <c r="G46" s="83"/>
      <c r="H46" s="83"/>
      <c r="I46" s="83"/>
      <c r="J46" s="83"/>
      <c r="K46" s="83"/>
      <c r="L46" s="83"/>
      <c r="M46" s="83"/>
      <c r="N46" s="83"/>
      <c r="O46" s="83"/>
    </row>
    <row r="47" spans="1:15" ht="81" customHeight="1">
      <c r="A47" s="83"/>
      <c r="B47" s="267" t="s">
        <v>260</v>
      </c>
      <c r="C47" s="267"/>
      <c r="D47" s="267"/>
      <c r="E47" s="267"/>
      <c r="F47" s="267"/>
      <c r="G47" s="267"/>
      <c r="H47" s="267"/>
      <c r="I47" s="267"/>
      <c r="J47" s="267"/>
      <c r="K47" s="267"/>
      <c r="L47" s="267"/>
      <c r="M47" s="267"/>
      <c r="N47" s="267"/>
      <c r="O47" s="267"/>
    </row>
    <row r="48" spans="1:18" ht="6" customHeight="1">
      <c r="A48" s="83"/>
      <c r="B48" s="170"/>
      <c r="C48" s="170"/>
      <c r="D48" s="170"/>
      <c r="E48" s="170"/>
      <c r="F48" s="170"/>
      <c r="G48" s="170"/>
      <c r="H48" s="170"/>
      <c r="I48" s="170"/>
      <c r="J48" s="170"/>
      <c r="K48" s="170"/>
      <c r="L48" s="170"/>
      <c r="M48" s="170"/>
      <c r="N48" s="170"/>
      <c r="O48" s="170"/>
      <c r="R48" s="171" t="s">
        <v>4</v>
      </c>
    </row>
    <row r="49" spans="1:18" ht="15.75" customHeight="1">
      <c r="A49" s="83"/>
      <c r="B49" s="170"/>
      <c r="C49" s="268" t="s">
        <v>4</v>
      </c>
      <c r="D49" s="268"/>
      <c r="E49" s="268"/>
      <c r="F49" s="268"/>
      <c r="G49" s="268"/>
      <c r="H49" s="268"/>
      <c r="I49" s="268"/>
      <c r="J49" s="268"/>
      <c r="K49" s="268"/>
      <c r="L49" s="268"/>
      <c r="M49" s="268"/>
      <c r="N49" s="170"/>
      <c r="O49" s="170"/>
      <c r="R49" s="171" t="s">
        <v>34</v>
      </c>
    </row>
    <row r="50" spans="1:18" ht="20.25" customHeight="1">
      <c r="A50" s="83"/>
      <c r="B50" s="265" t="s">
        <v>262</v>
      </c>
      <c r="C50" s="265"/>
      <c r="D50" s="265"/>
      <c r="E50" s="265"/>
      <c r="F50" s="265"/>
      <c r="G50" s="265"/>
      <c r="H50" s="265"/>
      <c r="I50" s="265"/>
      <c r="J50" s="265"/>
      <c r="K50" s="265"/>
      <c r="L50" s="265"/>
      <c r="M50" s="265"/>
      <c r="N50" s="265"/>
      <c r="O50" s="265"/>
      <c r="R50" s="171" t="s">
        <v>33</v>
      </c>
    </row>
    <row r="51" spans="1:18" ht="15.75">
      <c r="A51" s="83"/>
      <c r="B51" s="83"/>
      <c r="C51" s="83"/>
      <c r="D51" s="83"/>
      <c r="E51" s="83"/>
      <c r="F51" s="83"/>
      <c r="G51" s="83"/>
      <c r="H51" s="83"/>
      <c r="I51" s="83"/>
      <c r="J51" s="83"/>
      <c r="K51" s="83"/>
      <c r="L51" s="83"/>
      <c r="M51" s="83"/>
      <c r="N51" s="83"/>
      <c r="O51" s="83"/>
      <c r="R51" s="171" t="s">
        <v>32</v>
      </c>
    </row>
    <row r="52" spans="1:18" ht="15.75">
      <c r="A52" s="83"/>
      <c r="B52" s="266" t="s">
        <v>35</v>
      </c>
      <c r="C52" s="266"/>
      <c r="D52" s="266"/>
      <c r="E52" s="266"/>
      <c r="F52" s="266"/>
      <c r="G52" s="83"/>
      <c r="H52" s="83"/>
      <c r="I52" s="83"/>
      <c r="J52" s="83"/>
      <c r="K52" s="83"/>
      <c r="L52" s="83"/>
      <c r="M52" s="83"/>
      <c r="N52" s="83"/>
      <c r="O52" s="83"/>
      <c r="R52" s="171" t="s">
        <v>261</v>
      </c>
    </row>
    <row r="53" spans="1:15" ht="16.5" thickBot="1">
      <c r="A53" s="83"/>
      <c r="B53" s="83"/>
      <c r="C53" s="83"/>
      <c r="D53" s="83"/>
      <c r="E53" s="83"/>
      <c r="F53" s="83"/>
      <c r="G53" s="83"/>
      <c r="H53" s="83"/>
      <c r="I53" s="83"/>
      <c r="J53" s="83"/>
      <c r="K53" s="83"/>
      <c r="L53" s="83"/>
      <c r="M53" s="83"/>
      <c r="N53" s="83"/>
      <c r="O53" s="83"/>
    </row>
    <row r="54" spans="1:15" ht="15.75">
      <c r="A54" s="83"/>
      <c r="B54" s="269" t="s">
        <v>263</v>
      </c>
      <c r="C54" s="270"/>
      <c r="D54" s="270"/>
      <c r="E54" s="270"/>
      <c r="F54" s="270"/>
      <c r="G54" s="270"/>
      <c r="H54" s="270"/>
      <c r="I54" s="270"/>
      <c r="J54" s="270"/>
      <c r="K54" s="270"/>
      <c r="L54" s="271"/>
      <c r="M54" s="83"/>
      <c r="N54" s="83"/>
      <c r="O54" s="83"/>
    </row>
    <row r="55" spans="1:15" ht="15.75">
      <c r="A55" s="83"/>
      <c r="B55" s="261" t="s">
        <v>36</v>
      </c>
      <c r="C55" s="262"/>
      <c r="D55" s="262"/>
      <c r="E55" s="262"/>
      <c r="F55" s="254"/>
      <c r="G55" s="254"/>
      <c r="H55" s="254"/>
      <c r="I55" s="254"/>
      <c r="J55" s="254"/>
      <c r="K55" s="254"/>
      <c r="L55" s="255"/>
      <c r="M55" s="83"/>
      <c r="N55" s="83"/>
      <c r="O55" s="83"/>
    </row>
    <row r="56" spans="1:15" ht="15.75">
      <c r="A56" s="83"/>
      <c r="B56" s="261" t="s">
        <v>37</v>
      </c>
      <c r="C56" s="262"/>
      <c r="D56" s="262"/>
      <c r="E56" s="262"/>
      <c r="F56" s="254"/>
      <c r="G56" s="254"/>
      <c r="H56" s="254"/>
      <c r="I56" s="254"/>
      <c r="J56" s="254"/>
      <c r="K56" s="254"/>
      <c r="L56" s="255"/>
      <c r="M56" s="83"/>
      <c r="N56" s="83"/>
      <c r="O56" s="83"/>
    </row>
    <row r="57" spans="1:15" ht="15.75">
      <c r="A57" s="83"/>
      <c r="B57" s="261" t="s">
        <v>7</v>
      </c>
      <c r="C57" s="262"/>
      <c r="D57" s="262"/>
      <c r="E57" s="262"/>
      <c r="F57" s="254"/>
      <c r="G57" s="254"/>
      <c r="H57" s="254"/>
      <c r="I57" s="254"/>
      <c r="J57" s="254"/>
      <c r="K57" s="254"/>
      <c r="L57" s="255"/>
      <c r="M57" s="83"/>
      <c r="N57" s="83"/>
      <c r="O57" s="83"/>
    </row>
    <row r="58" spans="1:15" ht="15.75">
      <c r="A58" s="83"/>
      <c r="B58" s="261" t="s">
        <v>6</v>
      </c>
      <c r="C58" s="262"/>
      <c r="D58" s="262"/>
      <c r="E58" s="262"/>
      <c r="F58" s="254"/>
      <c r="G58" s="254"/>
      <c r="H58" s="254"/>
      <c r="I58" s="254"/>
      <c r="J58" s="254"/>
      <c r="K58" s="254"/>
      <c r="L58" s="255"/>
      <c r="M58" s="83"/>
      <c r="N58" s="83"/>
      <c r="O58" s="83"/>
    </row>
    <row r="59" spans="1:15" ht="15.75">
      <c r="A59" s="83"/>
      <c r="B59" s="251" t="s">
        <v>264</v>
      </c>
      <c r="C59" s="252"/>
      <c r="D59" s="252"/>
      <c r="E59" s="252"/>
      <c r="F59" s="252"/>
      <c r="G59" s="252"/>
      <c r="H59" s="252"/>
      <c r="I59" s="252"/>
      <c r="J59" s="252"/>
      <c r="K59" s="252"/>
      <c r="L59" s="253"/>
      <c r="M59" s="83"/>
      <c r="N59" s="83"/>
      <c r="O59" s="83"/>
    </row>
    <row r="60" spans="1:15" ht="15.75">
      <c r="A60" s="83"/>
      <c r="B60" s="261" t="s">
        <v>36</v>
      </c>
      <c r="C60" s="262"/>
      <c r="D60" s="262"/>
      <c r="E60" s="262"/>
      <c r="F60" s="254"/>
      <c r="G60" s="254"/>
      <c r="H60" s="254"/>
      <c r="I60" s="254"/>
      <c r="J60" s="254"/>
      <c r="K60" s="254"/>
      <c r="L60" s="255"/>
      <c r="M60" s="83"/>
      <c r="N60" s="83"/>
      <c r="O60" s="83"/>
    </row>
    <row r="61" spans="1:15" ht="15.75">
      <c r="A61" s="83"/>
      <c r="B61" s="261" t="s">
        <v>37</v>
      </c>
      <c r="C61" s="262"/>
      <c r="D61" s="262"/>
      <c r="E61" s="262"/>
      <c r="F61" s="254"/>
      <c r="G61" s="254"/>
      <c r="H61" s="254"/>
      <c r="I61" s="254"/>
      <c r="J61" s="254"/>
      <c r="K61" s="254"/>
      <c r="L61" s="255"/>
      <c r="M61" s="83"/>
      <c r="N61" s="83"/>
      <c r="O61" s="83"/>
    </row>
    <row r="62" spans="1:15" ht="15.75">
      <c r="A62" s="83"/>
      <c r="B62" s="261" t="s">
        <v>7</v>
      </c>
      <c r="C62" s="262"/>
      <c r="D62" s="262"/>
      <c r="E62" s="262"/>
      <c r="F62" s="256"/>
      <c r="G62" s="257"/>
      <c r="H62" s="257"/>
      <c r="I62" s="257"/>
      <c r="J62" s="257"/>
      <c r="K62" s="257"/>
      <c r="L62" s="258"/>
      <c r="M62" s="83"/>
      <c r="N62" s="83"/>
      <c r="O62" s="83"/>
    </row>
    <row r="63" spans="1:15" ht="15.75">
      <c r="A63" s="83"/>
      <c r="B63" s="261" t="s">
        <v>6</v>
      </c>
      <c r="C63" s="262"/>
      <c r="D63" s="262"/>
      <c r="E63" s="262"/>
      <c r="F63" s="254"/>
      <c r="G63" s="254"/>
      <c r="H63" s="254"/>
      <c r="I63" s="254"/>
      <c r="J63" s="254"/>
      <c r="K63" s="254"/>
      <c r="L63" s="255"/>
      <c r="M63" s="83"/>
      <c r="N63" s="83"/>
      <c r="O63" s="83"/>
    </row>
    <row r="64" spans="1:15" ht="15.75">
      <c r="A64" s="83"/>
      <c r="B64" s="251" t="s">
        <v>265</v>
      </c>
      <c r="C64" s="252"/>
      <c r="D64" s="252"/>
      <c r="E64" s="252"/>
      <c r="F64" s="252"/>
      <c r="G64" s="252"/>
      <c r="H64" s="252"/>
      <c r="I64" s="252"/>
      <c r="J64" s="252"/>
      <c r="K64" s="252"/>
      <c r="L64" s="253"/>
      <c r="M64" s="83"/>
      <c r="N64" s="83"/>
      <c r="O64" s="83"/>
    </row>
    <row r="65" spans="1:15" ht="15.75">
      <c r="A65" s="83"/>
      <c r="B65" s="261" t="s">
        <v>36</v>
      </c>
      <c r="C65" s="262"/>
      <c r="D65" s="262"/>
      <c r="E65" s="262"/>
      <c r="F65" s="254"/>
      <c r="G65" s="254"/>
      <c r="H65" s="254"/>
      <c r="I65" s="254"/>
      <c r="J65" s="254"/>
      <c r="K65" s="254"/>
      <c r="L65" s="255"/>
      <c r="M65" s="83"/>
      <c r="N65" s="83"/>
      <c r="O65" s="83"/>
    </row>
    <row r="66" spans="1:15" ht="15.75">
      <c r="A66" s="83"/>
      <c r="B66" s="261" t="s">
        <v>37</v>
      </c>
      <c r="C66" s="262"/>
      <c r="D66" s="262"/>
      <c r="E66" s="262"/>
      <c r="F66" s="254"/>
      <c r="G66" s="254"/>
      <c r="H66" s="254"/>
      <c r="I66" s="254"/>
      <c r="J66" s="254"/>
      <c r="K66" s="254"/>
      <c r="L66" s="255"/>
      <c r="M66" s="83"/>
      <c r="N66" s="83"/>
      <c r="O66" s="83"/>
    </row>
    <row r="67" spans="1:15" ht="15.75">
      <c r="A67" s="83"/>
      <c r="B67" s="261" t="s">
        <v>7</v>
      </c>
      <c r="C67" s="262"/>
      <c r="D67" s="262"/>
      <c r="E67" s="262"/>
      <c r="F67" s="254"/>
      <c r="G67" s="254"/>
      <c r="H67" s="254"/>
      <c r="I67" s="254"/>
      <c r="J67" s="254"/>
      <c r="K67" s="254"/>
      <c r="L67" s="255"/>
      <c r="M67" s="83"/>
      <c r="N67" s="83"/>
      <c r="O67" s="83"/>
    </row>
    <row r="68" spans="1:15" ht="15.75">
      <c r="A68" s="83"/>
      <c r="B68" s="261" t="s">
        <v>6</v>
      </c>
      <c r="C68" s="262"/>
      <c r="D68" s="262"/>
      <c r="E68" s="262"/>
      <c r="F68" s="254"/>
      <c r="G68" s="254"/>
      <c r="H68" s="254"/>
      <c r="I68" s="254"/>
      <c r="J68" s="254"/>
      <c r="K68" s="254"/>
      <c r="L68" s="255"/>
      <c r="M68" s="83"/>
      <c r="N68" s="83"/>
      <c r="O68" s="83"/>
    </row>
    <row r="69" spans="1:15" ht="15.75">
      <c r="A69" s="83"/>
      <c r="B69" s="251" t="s">
        <v>266</v>
      </c>
      <c r="C69" s="252"/>
      <c r="D69" s="252"/>
      <c r="E69" s="252"/>
      <c r="F69" s="252"/>
      <c r="G69" s="252"/>
      <c r="H69" s="252"/>
      <c r="I69" s="252"/>
      <c r="J69" s="252"/>
      <c r="K69" s="252"/>
      <c r="L69" s="253"/>
      <c r="M69" s="83"/>
      <c r="N69" s="83"/>
      <c r="O69" s="83"/>
    </row>
    <row r="70" spans="1:15" ht="15.75">
      <c r="A70" s="83"/>
      <c r="B70" s="261" t="s">
        <v>36</v>
      </c>
      <c r="C70" s="262"/>
      <c r="D70" s="262"/>
      <c r="E70" s="262"/>
      <c r="F70" s="254"/>
      <c r="G70" s="254"/>
      <c r="H70" s="254"/>
      <c r="I70" s="254"/>
      <c r="J70" s="254"/>
      <c r="K70" s="254"/>
      <c r="L70" s="255"/>
      <c r="M70" s="83"/>
      <c r="N70" s="83"/>
      <c r="O70" s="83"/>
    </row>
    <row r="71" spans="1:15" ht="15.75">
      <c r="A71" s="83"/>
      <c r="B71" s="261" t="s">
        <v>37</v>
      </c>
      <c r="C71" s="262"/>
      <c r="D71" s="262"/>
      <c r="E71" s="262"/>
      <c r="F71" s="254"/>
      <c r="G71" s="254"/>
      <c r="H71" s="254"/>
      <c r="I71" s="254"/>
      <c r="J71" s="254"/>
      <c r="K71" s="254"/>
      <c r="L71" s="255"/>
      <c r="M71" s="83"/>
      <c r="N71" s="83"/>
      <c r="O71" s="83"/>
    </row>
    <row r="72" spans="1:15" ht="15.75">
      <c r="A72" s="83"/>
      <c r="B72" s="261" t="s">
        <v>7</v>
      </c>
      <c r="C72" s="262"/>
      <c r="D72" s="262"/>
      <c r="E72" s="262"/>
      <c r="F72" s="254"/>
      <c r="G72" s="254"/>
      <c r="H72" s="254"/>
      <c r="I72" s="254"/>
      <c r="J72" s="254"/>
      <c r="K72" s="254"/>
      <c r="L72" s="255"/>
      <c r="M72" s="83"/>
      <c r="N72" s="83"/>
      <c r="O72" s="83"/>
    </row>
    <row r="73" spans="1:15" ht="16.5" thickBot="1">
      <c r="A73" s="83"/>
      <c r="B73" s="259" t="s">
        <v>6</v>
      </c>
      <c r="C73" s="260"/>
      <c r="D73" s="260"/>
      <c r="E73" s="260"/>
      <c r="F73" s="263"/>
      <c r="G73" s="263"/>
      <c r="H73" s="263"/>
      <c r="I73" s="263"/>
      <c r="J73" s="263"/>
      <c r="K73" s="263"/>
      <c r="L73" s="264"/>
      <c r="M73" s="83"/>
      <c r="N73" s="83"/>
      <c r="O73" s="83"/>
    </row>
    <row r="74" spans="1:15" ht="15.75">
      <c r="A74" s="83"/>
      <c r="B74" s="83"/>
      <c r="C74" s="83"/>
      <c r="D74" s="83"/>
      <c r="E74" s="83"/>
      <c r="F74" s="83"/>
      <c r="G74" s="83"/>
      <c r="H74" s="83"/>
      <c r="I74" s="83"/>
      <c r="J74" s="83"/>
      <c r="K74" s="83"/>
      <c r="L74" s="83"/>
      <c r="M74" s="83"/>
      <c r="N74" s="83"/>
      <c r="O74" s="83"/>
    </row>
    <row r="75" spans="1:15" ht="15.75">
      <c r="A75" s="83"/>
      <c r="B75" s="83"/>
      <c r="C75" s="83"/>
      <c r="D75" s="83"/>
      <c r="E75" s="83"/>
      <c r="F75" s="83"/>
      <c r="G75" s="83"/>
      <c r="H75" s="83"/>
      <c r="I75" s="83"/>
      <c r="J75" s="83"/>
      <c r="K75" s="83"/>
      <c r="L75" s="83"/>
      <c r="M75" s="83"/>
      <c r="N75" s="83"/>
      <c r="O75" s="83"/>
    </row>
    <row r="76" spans="1:15" ht="15.75">
      <c r="A76" s="83"/>
      <c r="B76" s="83"/>
      <c r="C76" s="83"/>
      <c r="D76" s="83"/>
      <c r="E76" s="83"/>
      <c r="F76" s="83"/>
      <c r="G76" s="83"/>
      <c r="H76" s="83"/>
      <c r="I76" s="83"/>
      <c r="J76" s="83"/>
      <c r="K76" s="83"/>
      <c r="L76" s="83"/>
      <c r="M76" s="83"/>
      <c r="N76" s="83"/>
      <c r="O76" s="83"/>
    </row>
    <row r="77" spans="1:15" ht="15.75">
      <c r="A77" s="83"/>
      <c r="B77" s="83"/>
      <c r="C77" s="83"/>
      <c r="D77" s="83"/>
      <c r="E77" s="83"/>
      <c r="F77" s="83"/>
      <c r="G77" s="83"/>
      <c r="H77" s="83"/>
      <c r="I77" s="83"/>
      <c r="J77" s="83"/>
      <c r="K77" s="83"/>
      <c r="L77" s="83"/>
      <c r="M77" s="83"/>
      <c r="N77" s="83"/>
      <c r="O77" s="83"/>
    </row>
    <row r="78" spans="1:15" ht="15.75">
      <c r="A78" s="83"/>
      <c r="B78" s="83"/>
      <c r="C78" s="83"/>
      <c r="D78" s="83"/>
      <c r="E78" s="83"/>
      <c r="F78" s="83"/>
      <c r="G78" s="83"/>
      <c r="H78" s="83"/>
      <c r="I78" s="83"/>
      <c r="J78" s="83"/>
      <c r="K78" s="83"/>
      <c r="L78" s="83"/>
      <c r="M78" s="83"/>
      <c r="N78" s="83"/>
      <c r="O78" s="83"/>
    </row>
    <row r="79" spans="1:15" ht="15.75">
      <c r="A79" s="83"/>
      <c r="B79" s="83"/>
      <c r="C79" s="83"/>
      <c r="D79" s="83"/>
      <c r="E79" s="83"/>
      <c r="F79" s="83"/>
      <c r="G79" s="83"/>
      <c r="H79" s="83"/>
      <c r="I79" s="83"/>
      <c r="J79" s="83"/>
      <c r="K79" s="83"/>
      <c r="L79" s="83"/>
      <c r="M79" s="83"/>
      <c r="N79" s="83"/>
      <c r="O79" s="83"/>
    </row>
    <row r="80" spans="1:15" ht="15.75">
      <c r="A80" s="83"/>
      <c r="B80" s="83"/>
      <c r="C80" s="83"/>
      <c r="D80" s="83"/>
      <c r="E80" s="83"/>
      <c r="F80" s="83"/>
      <c r="G80" s="83"/>
      <c r="H80" s="83"/>
      <c r="I80" s="83"/>
      <c r="J80" s="83"/>
      <c r="K80" s="83"/>
      <c r="L80" s="83"/>
      <c r="M80" s="83"/>
      <c r="N80" s="83"/>
      <c r="O80" s="83"/>
    </row>
    <row r="81" spans="1:15" ht="15.75">
      <c r="A81" s="83"/>
      <c r="B81" s="83"/>
      <c r="C81" s="83"/>
      <c r="D81" s="83"/>
      <c r="E81" s="83"/>
      <c r="F81" s="83"/>
      <c r="G81" s="83"/>
      <c r="H81" s="83"/>
      <c r="I81" s="83"/>
      <c r="J81" s="83"/>
      <c r="K81" s="83"/>
      <c r="L81" s="83"/>
      <c r="M81" s="83"/>
      <c r="N81" s="83"/>
      <c r="O81" s="83"/>
    </row>
    <row r="82" spans="1:15" ht="15.75">
      <c r="A82" s="83"/>
      <c r="B82" s="83"/>
      <c r="C82" s="83"/>
      <c r="D82" s="83"/>
      <c r="E82" s="83"/>
      <c r="F82" s="83"/>
      <c r="G82" s="83"/>
      <c r="H82" s="83"/>
      <c r="I82" s="83"/>
      <c r="J82" s="83"/>
      <c r="K82" s="83"/>
      <c r="L82" s="83"/>
      <c r="M82" s="83"/>
      <c r="N82" s="83"/>
      <c r="O82" s="83"/>
    </row>
    <row r="83" spans="1:15" ht="15.75">
      <c r="A83" s="83"/>
      <c r="B83" s="83"/>
      <c r="C83" s="83"/>
      <c r="D83" s="83"/>
      <c r="E83" s="83"/>
      <c r="F83" s="83"/>
      <c r="G83" s="83"/>
      <c r="H83" s="83"/>
      <c r="I83" s="83"/>
      <c r="J83" s="83"/>
      <c r="K83" s="83"/>
      <c r="L83" s="83"/>
      <c r="M83" s="83"/>
      <c r="N83" s="83"/>
      <c r="O83" s="83"/>
    </row>
    <row r="84" spans="1:15" ht="15.75">
      <c r="A84" s="83"/>
      <c r="B84" s="83"/>
      <c r="C84" s="83"/>
      <c r="D84" s="83"/>
      <c r="E84" s="83"/>
      <c r="F84" s="83"/>
      <c r="G84" s="83"/>
      <c r="H84" s="83"/>
      <c r="I84" s="83"/>
      <c r="J84" s="83"/>
      <c r="K84" s="83"/>
      <c r="L84" s="83"/>
      <c r="M84" s="83"/>
      <c r="N84" s="83"/>
      <c r="O84" s="83"/>
    </row>
    <row r="85" spans="1:15" ht="15.75">
      <c r="A85" s="83"/>
      <c r="B85" s="83"/>
      <c r="C85" s="83"/>
      <c r="D85" s="83"/>
      <c r="E85" s="83"/>
      <c r="F85" s="83"/>
      <c r="G85" s="83"/>
      <c r="H85" s="83"/>
      <c r="I85" s="83"/>
      <c r="J85" s="83"/>
      <c r="K85" s="83"/>
      <c r="L85" s="83"/>
      <c r="M85" s="83"/>
      <c r="N85" s="83"/>
      <c r="O85" s="83"/>
    </row>
    <row r="86" spans="1:15" ht="15.75">
      <c r="A86" s="83"/>
      <c r="B86" s="83"/>
      <c r="C86" s="83"/>
      <c r="D86" s="83"/>
      <c r="E86" s="83"/>
      <c r="F86" s="83"/>
      <c r="G86" s="83"/>
      <c r="H86" s="83"/>
      <c r="I86" s="83"/>
      <c r="J86" s="83"/>
      <c r="K86" s="83"/>
      <c r="L86" s="83"/>
      <c r="M86" s="83"/>
      <c r="N86" s="83"/>
      <c r="O86" s="83"/>
    </row>
    <row r="87" spans="1:15" ht="15.75">
      <c r="A87" s="83"/>
      <c r="B87" s="83"/>
      <c r="C87" s="83"/>
      <c r="D87" s="83"/>
      <c r="E87" s="83"/>
      <c r="F87" s="83"/>
      <c r="G87" s="83"/>
      <c r="H87" s="83"/>
      <c r="I87" s="83"/>
      <c r="J87" s="83"/>
      <c r="K87" s="83"/>
      <c r="L87" s="83"/>
      <c r="M87" s="83"/>
      <c r="N87" s="83"/>
      <c r="O87" s="83"/>
    </row>
    <row r="88" spans="1:15" ht="15.75">
      <c r="A88" s="83"/>
      <c r="B88" s="83"/>
      <c r="C88" s="83"/>
      <c r="D88" s="83"/>
      <c r="E88" s="83"/>
      <c r="F88" s="83"/>
      <c r="G88" s="83"/>
      <c r="H88" s="83"/>
      <c r="I88" s="83"/>
      <c r="J88" s="83"/>
      <c r="K88" s="83"/>
      <c r="L88" s="83"/>
      <c r="M88" s="83"/>
      <c r="N88" s="83"/>
      <c r="O88" s="83"/>
    </row>
    <row r="89" spans="1:15" ht="15.75">
      <c r="A89" s="83"/>
      <c r="B89" s="83"/>
      <c r="C89" s="83"/>
      <c r="D89" s="83"/>
      <c r="E89" s="83"/>
      <c r="F89" s="83"/>
      <c r="G89" s="83"/>
      <c r="H89" s="83"/>
      <c r="I89" s="83"/>
      <c r="J89" s="83"/>
      <c r="K89" s="83"/>
      <c r="L89" s="83"/>
      <c r="M89" s="83"/>
      <c r="N89" s="83"/>
      <c r="O89" s="83"/>
    </row>
    <row r="90" spans="1:15" ht="15.75">
      <c r="A90" s="83"/>
      <c r="B90" s="83"/>
      <c r="C90" s="83"/>
      <c r="D90" s="83"/>
      <c r="E90" s="83"/>
      <c r="F90" s="83"/>
      <c r="G90" s="83"/>
      <c r="H90" s="83"/>
      <c r="I90" s="83"/>
      <c r="J90" s="83"/>
      <c r="K90" s="83"/>
      <c r="L90" s="83"/>
      <c r="M90" s="83"/>
      <c r="N90" s="83"/>
      <c r="O90" s="83"/>
    </row>
    <row r="91" spans="1:15" ht="15.75">
      <c r="A91" s="83"/>
      <c r="B91" s="83"/>
      <c r="C91" s="83"/>
      <c r="D91" s="83"/>
      <c r="E91" s="83"/>
      <c r="F91" s="83"/>
      <c r="G91" s="83"/>
      <c r="H91" s="83"/>
      <c r="I91" s="83"/>
      <c r="J91" s="83"/>
      <c r="K91" s="83"/>
      <c r="L91" s="83"/>
      <c r="M91" s="83"/>
      <c r="N91" s="83"/>
      <c r="O91" s="83"/>
    </row>
    <row r="92" spans="1:15" ht="15.75">
      <c r="A92" s="83"/>
      <c r="B92" s="83"/>
      <c r="C92" s="83"/>
      <c r="D92" s="83"/>
      <c r="E92" s="83"/>
      <c r="F92" s="83"/>
      <c r="G92" s="83"/>
      <c r="H92" s="83"/>
      <c r="I92" s="83"/>
      <c r="J92" s="83"/>
      <c r="K92" s="83"/>
      <c r="L92" s="83"/>
      <c r="M92" s="83"/>
      <c r="N92" s="83"/>
      <c r="O92" s="83"/>
    </row>
    <row r="93" spans="1:15" ht="15.75">
      <c r="A93" s="83"/>
      <c r="B93" s="83"/>
      <c r="C93" s="83"/>
      <c r="D93" s="83"/>
      <c r="E93" s="83"/>
      <c r="F93" s="83"/>
      <c r="G93" s="83"/>
      <c r="H93" s="83"/>
      <c r="I93" s="83"/>
      <c r="J93" s="83"/>
      <c r="K93" s="83"/>
      <c r="L93" s="83"/>
      <c r="M93" s="83"/>
      <c r="N93" s="83"/>
      <c r="O93" s="83"/>
    </row>
    <row r="94" spans="1:15" ht="15.75">
      <c r="A94" s="83"/>
      <c r="B94" s="83"/>
      <c r="C94" s="83"/>
      <c r="D94" s="83"/>
      <c r="E94" s="83"/>
      <c r="F94" s="83"/>
      <c r="G94" s="83"/>
      <c r="H94" s="83"/>
      <c r="I94" s="83"/>
      <c r="J94" s="83"/>
      <c r="K94" s="83"/>
      <c r="L94" s="83"/>
      <c r="M94" s="83"/>
      <c r="N94" s="83"/>
      <c r="O94" s="83"/>
    </row>
    <row r="95" spans="1:15" ht="15.75">
      <c r="A95" s="83"/>
      <c r="B95" s="83"/>
      <c r="C95" s="83"/>
      <c r="D95" s="83"/>
      <c r="E95" s="83"/>
      <c r="F95" s="83"/>
      <c r="G95" s="83"/>
      <c r="H95" s="83"/>
      <c r="I95" s="83"/>
      <c r="J95" s="83"/>
      <c r="K95" s="83"/>
      <c r="L95" s="83"/>
      <c r="M95" s="83"/>
      <c r="N95" s="83"/>
      <c r="O95" s="83"/>
    </row>
    <row r="96" spans="1:15" ht="15.75">
      <c r="A96" s="83"/>
      <c r="B96" s="83"/>
      <c r="C96" s="83"/>
      <c r="D96" s="83"/>
      <c r="E96" s="83"/>
      <c r="F96" s="83"/>
      <c r="G96" s="83"/>
      <c r="H96" s="83"/>
      <c r="I96" s="83"/>
      <c r="J96" s="83"/>
      <c r="K96" s="83"/>
      <c r="L96" s="83"/>
      <c r="M96" s="83"/>
      <c r="N96" s="83"/>
      <c r="O96" s="83"/>
    </row>
    <row r="97" spans="1:15" ht="15.75">
      <c r="A97" s="83"/>
      <c r="B97" s="83"/>
      <c r="C97" s="83"/>
      <c r="D97" s="83"/>
      <c r="E97" s="83"/>
      <c r="F97" s="83"/>
      <c r="G97" s="83"/>
      <c r="H97" s="83"/>
      <c r="I97" s="83"/>
      <c r="J97" s="83"/>
      <c r="K97" s="83"/>
      <c r="L97" s="83"/>
      <c r="M97" s="83"/>
      <c r="N97" s="83"/>
      <c r="O97" s="83"/>
    </row>
    <row r="98" spans="1:15" ht="15.75">
      <c r="A98" s="83"/>
      <c r="B98" s="83"/>
      <c r="C98" s="83"/>
      <c r="D98" s="83"/>
      <c r="E98" s="83"/>
      <c r="F98" s="83"/>
      <c r="G98" s="83"/>
      <c r="H98" s="83"/>
      <c r="I98" s="83"/>
      <c r="J98" s="83"/>
      <c r="K98" s="83"/>
      <c r="L98" s="83"/>
      <c r="M98" s="83"/>
      <c r="N98" s="83"/>
      <c r="O98" s="83"/>
    </row>
    <row r="99" spans="1:15" ht="15.75">
      <c r="A99" s="83"/>
      <c r="B99" s="83"/>
      <c r="C99" s="83"/>
      <c r="D99" s="83"/>
      <c r="E99" s="83"/>
      <c r="F99" s="83"/>
      <c r="G99" s="83"/>
      <c r="H99" s="83"/>
      <c r="I99" s="83"/>
      <c r="J99" s="83"/>
      <c r="K99" s="83"/>
      <c r="L99" s="83"/>
      <c r="M99" s="83"/>
      <c r="N99" s="83"/>
      <c r="O99" s="83"/>
    </row>
    <row r="100" spans="1:15" ht="15.75">
      <c r="A100" s="83"/>
      <c r="B100" s="83"/>
      <c r="C100" s="83"/>
      <c r="D100" s="83"/>
      <c r="E100" s="83"/>
      <c r="F100" s="83"/>
      <c r="G100" s="83"/>
      <c r="H100" s="83"/>
      <c r="I100" s="83"/>
      <c r="J100" s="83"/>
      <c r="K100" s="83"/>
      <c r="L100" s="83"/>
      <c r="M100" s="83"/>
      <c r="N100" s="83"/>
      <c r="O100" s="83"/>
    </row>
    <row r="101" spans="1:15" ht="15.75">
      <c r="A101" s="83"/>
      <c r="B101" s="83"/>
      <c r="C101" s="83"/>
      <c r="D101" s="83"/>
      <c r="E101" s="83"/>
      <c r="F101" s="83"/>
      <c r="G101" s="83"/>
      <c r="H101" s="83"/>
      <c r="I101" s="83"/>
      <c r="J101" s="83"/>
      <c r="K101" s="83"/>
      <c r="L101" s="83"/>
      <c r="M101" s="83"/>
      <c r="N101" s="83"/>
      <c r="O101" s="83"/>
    </row>
    <row r="102" spans="1:15" ht="15.75">
      <c r="A102" s="83"/>
      <c r="B102" s="83"/>
      <c r="C102" s="83"/>
      <c r="D102" s="83"/>
      <c r="E102" s="83"/>
      <c r="F102" s="83"/>
      <c r="G102" s="83"/>
      <c r="H102" s="83"/>
      <c r="I102" s="83"/>
      <c r="J102" s="83"/>
      <c r="K102" s="83"/>
      <c r="L102" s="83"/>
      <c r="M102" s="83"/>
      <c r="N102" s="83"/>
      <c r="O102" s="83"/>
    </row>
    <row r="103" spans="1:15" ht="15.75">
      <c r="A103" s="83"/>
      <c r="B103" s="83"/>
      <c r="C103" s="83"/>
      <c r="D103" s="83"/>
      <c r="E103" s="83"/>
      <c r="F103" s="83"/>
      <c r="G103" s="83"/>
      <c r="H103" s="83"/>
      <c r="I103" s="83"/>
      <c r="J103" s="83"/>
      <c r="K103" s="83"/>
      <c r="L103" s="83"/>
      <c r="M103" s="83"/>
      <c r="N103" s="83"/>
      <c r="O103" s="83"/>
    </row>
    <row r="104" spans="1:15" ht="15.75">
      <c r="A104" s="83"/>
      <c r="B104" s="83"/>
      <c r="C104" s="83"/>
      <c r="D104" s="83"/>
      <c r="E104" s="83"/>
      <c r="F104" s="83"/>
      <c r="G104" s="83"/>
      <c r="H104" s="83"/>
      <c r="I104" s="83"/>
      <c r="J104" s="83"/>
      <c r="K104" s="83"/>
      <c r="L104" s="83"/>
      <c r="M104" s="83"/>
      <c r="N104" s="83"/>
      <c r="O104" s="83"/>
    </row>
    <row r="105" spans="1:15" ht="15.75">
      <c r="A105" s="83"/>
      <c r="B105" s="83"/>
      <c r="C105" s="83"/>
      <c r="D105" s="83"/>
      <c r="E105" s="83"/>
      <c r="F105" s="83"/>
      <c r="G105" s="83"/>
      <c r="H105" s="83"/>
      <c r="I105" s="83"/>
      <c r="J105" s="83"/>
      <c r="K105" s="83"/>
      <c r="L105" s="83"/>
      <c r="M105" s="83"/>
      <c r="N105" s="83"/>
      <c r="O105" s="83"/>
    </row>
    <row r="106" spans="1:15" ht="15.75">
      <c r="A106" s="83"/>
      <c r="B106" s="83"/>
      <c r="C106" s="83"/>
      <c r="D106" s="83"/>
      <c r="E106" s="83"/>
      <c r="F106" s="83"/>
      <c r="G106" s="83"/>
      <c r="H106" s="83"/>
      <c r="I106" s="83"/>
      <c r="J106" s="83"/>
      <c r="K106" s="83"/>
      <c r="L106" s="83"/>
      <c r="M106" s="83"/>
      <c r="N106" s="83"/>
      <c r="O106" s="83"/>
    </row>
    <row r="107" spans="1:15" ht="15.75">
      <c r="A107" s="83"/>
      <c r="B107" s="83"/>
      <c r="C107" s="83"/>
      <c r="D107" s="83"/>
      <c r="E107" s="83"/>
      <c r="F107" s="83"/>
      <c r="G107" s="83"/>
      <c r="H107" s="83"/>
      <c r="I107" s="83"/>
      <c r="J107" s="83"/>
      <c r="K107" s="83"/>
      <c r="L107" s="83"/>
      <c r="M107" s="83"/>
      <c r="N107" s="83"/>
      <c r="O107" s="83"/>
    </row>
    <row r="108" spans="1:15" ht="15.75">
      <c r="A108" s="83"/>
      <c r="B108" s="83"/>
      <c r="C108" s="83"/>
      <c r="D108" s="83"/>
      <c r="E108" s="83"/>
      <c r="F108" s="83"/>
      <c r="G108" s="83"/>
      <c r="H108" s="83"/>
      <c r="I108" s="83"/>
      <c r="J108" s="83"/>
      <c r="K108" s="83"/>
      <c r="L108" s="83"/>
      <c r="M108" s="83"/>
      <c r="N108" s="83"/>
      <c r="O108" s="83"/>
    </row>
    <row r="109" spans="1:15" ht="15.75">
      <c r="A109" s="83"/>
      <c r="B109" s="83"/>
      <c r="C109" s="83"/>
      <c r="D109" s="83"/>
      <c r="E109" s="83"/>
      <c r="F109" s="83"/>
      <c r="G109" s="83"/>
      <c r="H109" s="83"/>
      <c r="I109" s="83"/>
      <c r="J109" s="83"/>
      <c r="K109" s="83"/>
      <c r="L109" s="83"/>
      <c r="M109" s="83"/>
      <c r="N109" s="83"/>
      <c r="O109" s="83"/>
    </row>
    <row r="110" spans="1:15" ht="15.75">
      <c r="A110" s="83"/>
      <c r="B110" s="83"/>
      <c r="C110" s="83"/>
      <c r="D110" s="83"/>
      <c r="E110" s="83"/>
      <c r="F110" s="83"/>
      <c r="G110" s="83"/>
      <c r="H110" s="83"/>
      <c r="I110" s="83"/>
      <c r="J110" s="83"/>
      <c r="K110" s="83"/>
      <c r="L110" s="83"/>
      <c r="M110" s="83"/>
      <c r="N110" s="83"/>
      <c r="O110" s="83"/>
    </row>
    <row r="111" spans="1:15" ht="15.75">
      <c r="A111" s="83"/>
      <c r="B111" s="83"/>
      <c r="C111" s="83"/>
      <c r="D111" s="83"/>
      <c r="E111" s="83"/>
      <c r="F111" s="83"/>
      <c r="G111" s="83"/>
      <c r="H111" s="83"/>
      <c r="I111" s="83"/>
      <c r="J111" s="83"/>
      <c r="K111" s="83"/>
      <c r="L111" s="83"/>
      <c r="M111" s="83"/>
      <c r="N111" s="83"/>
      <c r="O111" s="83"/>
    </row>
  </sheetData>
  <sheetProtection formatCells="0" formatColumns="0" formatRows="0"/>
  <mergeCells count="86">
    <mergeCell ref="J1:L1"/>
    <mergeCell ref="M2:O2"/>
    <mergeCell ref="D9:G9"/>
    <mergeCell ref="D10:G10"/>
    <mergeCell ref="B35:E35"/>
    <mergeCell ref="F35:K35"/>
    <mergeCell ref="M1:O1"/>
    <mergeCell ref="D11:G11"/>
    <mergeCell ref="I13:O13"/>
    <mergeCell ref="I14:O14"/>
    <mergeCell ref="L15:O15"/>
    <mergeCell ref="I15:K15"/>
    <mergeCell ref="F31:O31"/>
    <mergeCell ref="A26:O26"/>
    <mergeCell ref="I18:K18"/>
    <mergeCell ref="I17:K17"/>
    <mergeCell ref="I16:K16"/>
    <mergeCell ref="L18:O18"/>
    <mergeCell ref="L17:O17"/>
    <mergeCell ref="L16:O16"/>
    <mergeCell ref="B39:O39"/>
    <mergeCell ref="B30:E30"/>
    <mergeCell ref="B31:E31"/>
    <mergeCell ref="I20:O20"/>
    <mergeCell ref="I21:O21"/>
    <mergeCell ref="I22:O22"/>
    <mergeCell ref="I23:O23"/>
    <mergeCell ref="I24:O24"/>
    <mergeCell ref="B36:E37"/>
    <mergeCell ref="F36:H36"/>
    <mergeCell ref="I37:K37"/>
    <mergeCell ref="I36:K36"/>
    <mergeCell ref="F37:H37"/>
    <mergeCell ref="B28:O28"/>
    <mergeCell ref="B33:O33"/>
    <mergeCell ref="F30:M30"/>
    <mergeCell ref="B45:O45"/>
    <mergeCell ref="B47:O47"/>
    <mergeCell ref="C49:M49"/>
    <mergeCell ref="B54:L54"/>
    <mergeCell ref="B41:E41"/>
    <mergeCell ref="B43:E43"/>
    <mergeCell ref="B42:E42"/>
    <mergeCell ref="F43:O43"/>
    <mergeCell ref="F42:O42"/>
    <mergeCell ref="F41:O41"/>
    <mergeCell ref="B50:O50"/>
    <mergeCell ref="B52:F52"/>
    <mergeCell ref="B55:E55"/>
    <mergeCell ref="B58:E58"/>
    <mergeCell ref="B57:E57"/>
    <mergeCell ref="B56:E56"/>
    <mergeCell ref="F55:L55"/>
    <mergeCell ref="F58:L58"/>
    <mergeCell ref="F57:L57"/>
    <mergeCell ref="F56:L56"/>
    <mergeCell ref="F70:L70"/>
    <mergeCell ref="F65:L65"/>
    <mergeCell ref="B63:E63"/>
    <mergeCell ref="B62:E62"/>
    <mergeCell ref="B61:E61"/>
    <mergeCell ref="B60:E60"/>
    <mergeCell ref="B68:E68"/>
    <mergeCell ref="B67:E67"/>
    <mergeCell ref="B66:E66"/>
    <mergeCell ref="B65:E65"/>
    <mergeCell ref="F68:L68"/>
    <mergeCell ref="F67:L67"/>
    <mergeCell ref="F66:L66"/>
    <mergeCell ref="B73:E73"/>
    <mergeCell ref="B72:E72"/>
    <mergeCell ref="B71:E71"/>
    <mergeCell ref="B70:E70"/>
    <mergeCell ref="F73:L73"/>
    <mergeCell ref="F72:L72"/>
    <mergeCell ref="F71:L71"/>
    <mergeCell ref="A3:D8"/>
    <mergeCell ref="E3:J8"/>
    <mergeCell ref="K3:O8"/>
    <mergeCell ref="B59:L59"/>
    <mergeCell ref="B69:L69"/>
    <mergeCell ref="B64:L64"/>
    <mergeCell ref="F61:L61"/>
    <mergeCell ref="F60:L60"/>
    <mergeCell ref="F63:L63"/>
    <mergeCell ref="F62:L62"/>
  </mergeCells>
  <dataValidations count="5">
    <dataValidation type="list" allowBlank="1" showInputMessage="1" showErrorMessage="1" sqref="D10:G10">
      <formula1>$R$5:$R$7</formula1>
    </dataValidation>
    <dataValidation type="list" allowBlank="1" showInputMessage="1" showErrorMessage="1" sqref="F35:K35">
      <formula1>$U$18:$U$27</formula1>
    </dataValidation>
    <dataValidation type="list" allowBlank="1" showInputMessage="1" showErrorMessage="1" sqref="C49">
      <formula1>$R$48:$R$52</formula1>
    </dataValidation>
    <dataValidation type="list" allowBlank="1" showInputMessage="1" showErrorMessage="1" sqref="F37:H37">
      <formula1>$R$19:$R$32</formula1>
    </dataValidation>
    <dataValidation type="list" allowBlank="1" showInputMessage="1" showErrorMessage="1" sqref="I37:K37">
      <formula1>$S$19:$S$32</formula1>
    </dataValidation>
  </dataValidations>
  <printOptions/>
  <pageMargins left="0.7086614173228347" right="0.7086614173228347" top="0.7480314960629921" bottom="0.5511811023622047"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41"/>
  <sheetViews>
    <sheetView view="pageBreakPreview" zoomScaleSheetLayoutView="100" zoomScalePageLayoutView="0" workbookViewId="0" topLeftCell="A64">
      <selection activeCell="F71" sqref="F71:P74"/>
    </sheetView>
  </sheetViews>
  <sheetFormatPr defaultColWidth="9.140625" defaultRowHeight="12.75"/>
  <cols>
    <col min="1" max="1" width="19.140625" style="83" customWidth="1"/>
    <col min="2" max="12" width="3.7109375" style="83" customWidth="1"/>
    <col min="13" max="13" width="4.8515625" style="83" customWidth="1"/>
    <col min="14" max="14" width="5.00390625" style="83" customWidth="1"/>
    <col min="15" max="25" width="3.7109375" style="83" customWidth="1"/>
    <col min="26" max="26" width="17.140625" style="83" customWidth="1"/>
    <col min="27" max="27" width="14.28125" style="83" customWidth="1"/>
    <col min="28" max="28" width="15.00390625" style="83" customWidth="1"/>
    <col min="29" max="30" width="9.140625" style="83" customWidth="1"/>
    <col min="31" max="31" width="13.57421875" style="83" customWidth="1"/>
    <col min="32" max="32" width="10.28125" style="83" customWidth="1"/>
    <col min="33" max="35" width="9.140625" style="83" customWidth="1"/>
    <col min="36" max="16384" width="9.140625" style="83" customWidth="1"/>
  </cols>
  <sheetData>
    <row r="1" spans="1:28" s="85" customFormat="1" ht="19.5" customHeight="1" thickBot="1">
      <c r="A1" s="385" t="s">
        <v>38</v>
      </c>
      <c r="B1" s="386"/>
      <c r="C1" s="386"/>
      <c r="D1" s="386"/>
      <c r="E1" s="386"/>
      <c r="F1" s="386"/>
      <c r="G1" s="386"/>
      <c r="H1" s="386"/>
      <c r="I1" s="386"/>
      <c r="J1" s="386"/>
      <c r="K1" s="386"/>
      <c r="L1" s="386"/>
      <c r="M1" s="386"/>
      <c r="N1" s="386"/>
      <c r="O1" s="386"/>
      <c r="P1" s="386"/>
      <c r="Q1" s="386"/>
      <c r="R1" s="386"/>
      <c r="S1" s="386"/>
      <c r="T1" s="386"/>
      <c r="U1" s="386"/>
      <c r="V1" s="386"/>
      <c r="W1" s="386"/>
      <c r="X1" s="386"/>
      <c r="Y1" s="386"/>
      <c r="Z1" s="386"/>
      <c r="AA1" s="387"/>
      <c r="AB1" s="88"/>
    </row>
    <row r="2" spans="29:35" ht="15.75">
      <c r="AC2" s="130"/>
      <c r="AD2" s="130"/>
      <c r="AE2" s="130"/>
      <c r="AF2" s="130"/>
      <c r="AG2" s="130"/>
      <c r="AH2" s="130"/>
      <c r="AI2" s="130"/>
    </row>
    <row r="3" spans="1:35" s="85" customFormat="1" ht="18.75">
      <c r="A3" s="84" t="s">
        <v>39</v>
      </c>
      <c r="AC3" s="131"/>
      <c r="AD3" s="131"/>
      <c r="AE3" s="131"/>
      <c r="AF3" s="131"/>
      <c r="AG3" s="131"/>
      <c r="AH3" s="131"/>
      <c r="AI3" s="131"/>
    </row>
    <row r="4" spans="29:35" ht="16.5" thickBot="1">
      <c r="AC4" s="130"/>
      <c r="AD4" s="130"/>
      <c r="AE4" s="130"/>
      <c r="AF4" s="130"/>
      <c r="AG4" s="130"/>
      <c r="AH4" s="130"/>
      <c r="AI4" s="130"/>
    </row>
    <row r="5" spans="1:35" ht="18.75" customHeight="1">
      <c r="A5" s="363" t="s">
        <v>40</v>
      </c>
      <c r="B5" s="346" t="s">
        <v>4</v>
      </c>
      <c r="C5" s="346"/>
      <c r="D5" s="346"/>
      <c r="E5" s="346" t="s">
        <v>4</v>
      </c>
      <c r="F5" s="346"/>
      <c r="G5" s="346"/>
      <c r="H5" s="346" t="s">
        <v>4</v>
      </c>
      <c r="I5" s="346"/>
      <c r="J5" s="346"/>
      <c r="K5" s="346" t="s">
        <v>4</v>
      </c>
      <c r="L5" s="346"/>
      <c r="M5" s="346"/>
      <c r="N5" s="346" t="s">
        <v>4</v>
      </c>
      <c r="O5" s="346"/>
      <c r="P5" s="346"/>
      <c r="Q5" s="346" t="s">
        <v>4</v>
      </c>
      <c r="R5" s="346"/>
      <c r="S5" s="346"/>
      <c r="T5" s="346" t="s">
        <v>4</v>
      </c>
      <c r="U5" s="346"/>
      <c r="V5" s="346"/>
      <c r="W5" s="346" t="s">
        <v>4</v>
      </c>
      <c r="X5" s="346"/>
      <c r="Y5" s="346"/>
      <c r="Z5" s="380" t="s">
        <v>61</v>
      </c>
      <c r="AA5" s="382" t="s">
        <v>59</v>
      </c>
      <c r="AB5" s="89"/>
      <c r="AC5" s="130"/>
      <c r="AD5" s="130"/>
      <c r="AG5" s="130"/>
      <c r="AH5" s="130"/>
      <c r="AI5" s="130"/>
    </row>
    <row r="6" spans="1:35" ht="30.75" customHeight="1">
      <c r="A6" s="388"/>
      <c r="B6" s="309" t="s">
        <v>4</v>
      </c>
      <c r="C6" s="309"/>
      <c r="D6" s="309"/>
      <c r="E6" s="309" t="s">
        <v>4</v>
      </c>
      <c r="F6" s="309"/>
      <c r="G6" s="309"/>
      <c r="H6" s="309" t="s">
        <v>4</v>
      </c>
      <c r="I6" s="309"/>
      <c r="J6" s="309"/>
      <c r="K6" s="309" t="s">
        <v>4</v>
      </c>
      <c r="L6" s="309"/>
      <c r="M6" s="309"/>
      <c r="N6" s="309" t="s">
        <v>4</v>
      </c>
      <c r="O6" s="309"/>
      <c r="P6" s="309"/>
      <c r="Q6" s="309" t="s">
        <v>4</v>
      </c>
      <c r="R6" s="309"/>
      <c r="S6" s="309"/>
      <c r="T6" s="309" t="s">
        <v>4</v>
      </c>
      <c r="U6" s="309"/>
      <c r="V6" s="309"/>
      <c r="W6" s="309" t="s">
        <v>4</v>
      </c>
      <c r="X6" s="309"/>
      <c r="Y6" s="309"/>
      <c r="Z6" s="381"/>
      <c r="AA6" s="383"/>
      <c r="AB6" s="90"/>
      <c r="AC6" s="130"/>
      <c r="AD6" s="130"/>
      <c r="AG6" s="130"/>
      <c r="AH6" s="130"/>
      <c r="AI6" s="130"/>
    </row>
    <row r="7" spans="1:35" ht="32.25" customHeight="1">
      <c r="A7" s="364"/>
      <c r="B7" s="74" t="s">
        <v>46</v>
      </c>
      <c r="C7" s="74" t="s">
        <v>47</v>
      </c>
      <c r="D7" s="74" t="s">
        <v>48</v>
      </c>
      <c r="E7" s="74" t="s">
        <v>46</v>
      </c>
      <c r="F7" s="74" t="s">
        <v>47</v>
      </c>
      <c r="G7" s="74" t="s">
        <v>48</v>
      </c>
      <c r="H7" s="74" t="s">
        <v>46</v>
      </c>
      <c r="I7" s="74" t="s">
        <v>47</v>
      </c>
      <c r="J7" s="74" t="s">
        <v>48</v>
      </c>
      <c r="K7" s="74" t="s">
        <v>46</v>
      </c>
      <c r="L7" s="74" t="s">
        <v>47</v>
      </c>
      <c r="M7" s="74" t="s">
        <v>48</v>
      </c>
      <c r="N7" s="74" t="s">
        <v>46</v>
      </c>
      <c r="O7" s="74" t="s">
        <v>47</v>
      </c>
      <c r="P7" s="74" t="s">
        <v>48</v>
      </c>
      <c r="Q7" s="74" t="s">
        <v>46</v>
      </c>
      <c r="R7" s="74" t="s">
        <v>47</v>
      </c>
      <c r="S7" s="74" t="s">
        <v>48</v>
      </c>
      <c r="T7" s="74" t="s">
        <v>46</v>
      </c>
      <c r="U7" s="74" t="s">
        <v>47</v>
      </c>
      <c r="V7" s="74" t="s">
        <v>48</v>
      </c>
      <c r="W7" s="74" t="s">
        <v>46</v>
      </c>
      <c r="X7" s="74" t="s">
        <v>47</v>
      </c>
      <c r="Y7" s="74" t="s">
        <v>48</v>
      </c>
      <c r="Z7" s="381"/>
      <c r="AA7" s="384"/>
      <c r="AB7" s="90"/>
      <c r="AC7" s="130"/>
      <c r="AD7" s="130"/>
      <c r="AG7" s="130"/>
      <c r="AH7" s="130"/>
      <c r="AI7" s="130"/>
    </row>
    <row r="8" spans="1:35" s="94" customFormat="1" ht="15.75">
      <c r="A8" s="91" t="s">
        <v>41</v>
      </c>
      <c r="B8" s="379" t="s">
        <v>50</v>
      </c>
      <c r="C8" s="379"/>
      <c r="D8" s="379"/>
      <c r="E8" s="379" t="s">
        <v>51</v>
      </c>
      <c r="F8" s="379"/>
      <c r="G8" s="379"/>
      <c r="H8" s="379" t="s">
        <v>52</v>
      </c>
      <c r="I8" s="379"/>
      <c r="J8" s="379"/>
      <c r="K8" s="379" t="s">
        <v>53</v>
      </c>
      <c r="L8" s="379"/>
      <c r="M8" s="379"/>
      <c r="N8" s="379" t="s">
        <v>54</v>
      </c>
      <c r="O8" s="379"/>
      <c r="P8" s="379"/>
      <c r="Q8" s="379" t="s">
        <v>55</v>
      </c>
      <c r="R8" s="379"/>
      <c r="S8" s="379"/>
      <c r="T8" s="379" t="s">
        <v>56</v>
      </c>
      <c r="U8" s="379"/>
      <c r="V8" s="379"/>
      <c r="W8" s="379" t="s">
        <v>57</v>
      </c>
      <c r="X8" s="379"/>
      <c r="Y8" s="379"/>
      <c r="Z8" s="155" t="s">
        <v>58</v>
      </c>
      <c r="AA8" s="92" t="s">
        <v>60</v>
      </c>
      <c r="AB8" s="93"/>
      <c r="AC8" s="132"/>
      <c r="AD8" s="132"/>
      <c r="AG8" s="132"/>
      <c r="AH8" s="132"/>
      <c r="AI8" s="132"/>
    </row>
    <row r="9" spans="1:35" ht="15.75">
      <c r="A9" s="95"/>
      <c r="B9" s="58"/>
      <c r="C9" s="58"/>
      <c r="D9" s="58"/>
      <c r="E9" s="58"/>
      <c r="F9" s="58"/>
      <c r="G9" s="58"/>
      <c r="H9" s="58"/>
      <c r="I9" s="58"/>
      <c r="J9" s="58"/>
      <c r="K9" s="58"/>
      <c r="L9" s="58"/>
      <c r="M9" s="58"/>
      <c r="N9" s="58"/>
      <c r="O9" s="58"/>
      <c r="P9" s="58"/>
      <c r="Q9" s="58"/>
      <c r="R9" s="58"/>
      <c r="S9" s="58"/>
      <c r="T9" s="58"/>
      <c r="U9" s="58"/>
      <c r="V9" s="58"/>
      <c r="W9" s="58"/>
      <c r="X9" s="58"/>
      <c r="Y9" s="58"/>
      <c r="Z9" s="74"/>
      <c r="AA9" s="96"/>
      <c r="AB9" s="97"/>
      <c r="AC9" s="130"/>
      <c r="AD9" s="130"/>
      <c r="AF9" s="130"/>
      <c r="AG9" s="130"/>
      <c r="AH9" s="130"/>
      <c r="AI9" s="130"/>
    </row>
    <row r="10" spans="1:35" ht="15.75">
      <c r="A10" s="95"/>
      <c r="B10" s="58"/>
      <c r="C10" s="58"/>
      <c r="D10" s="58"/>
      <c r="E10" s="58"/>
      <c r="F10" s="58"/>
      <c r="G10" s="58"/>
      <c r="H10" s="58"/>
      <c r="I10" s="58"/>
      <c r="J10" s="58"/>
      <c r="K10" s="58"/>
      <c r="L10" s="58"/>
      <c r="M10" s="58"/>
      <c r="N10" s="58"/>
      <c r="O10" s="58"/>
      <c r="P10" s="58"/>
      <c r="Q10" s="58"/>
      <c r="R10" s="58"/>
      <c r="S10" s="58"/>
      <c r="T10" s="58"/>
      <c r="U10" s="58"/>
      <c r="V10" s="58"/>
      <c r="W10" s="58"/>
      <c r="X10" s="58"/>
      <c r="Y10" s="58"/>
      <c r="Z10" s="74"/>
      <c r="AA10" s="96"/>
      <c r="AB10" s="97"/>
      <c r="AC10" s="130"/>
      <c r="AD10" s="130"/>
      <c r="AE10" s="130"/>
      <c r="AF10" s="130"/>
      <c r="AG10" s="130"/>
      <c r="AH10" s="130"/>
      <c r="AI10" s="130"/>
    </row>
    <row r="11" spans="1:35" ht="15.75">
      <c r="A11" s="95"/>
      <c r="B11" s="58"/>
      <c r="C11" s="58"/>
      <c r="D11" s="58"/>
      <c r="E11" s="58"/>
      <c r="F11" s="58"/>
      <c r="G11" s="58"/>
      <c r="H11" s="58"/>
      <c r="I11" s="58"/>
      <c r="J11" s="58"/>
      <c r="K11" s="58"/>
      <c r="L11" s="58"/>
      <c r="M11" s="58"/>
      <c r="N11" s="58"/>
      <c r="O11" s="58"/>
      <c r="P11" s="58"/>
      <c r="Q11" s="58"/>
      <c r="R11" s="58"/>
      <c r="S11" s="58"/>
      <c r="T11" s="58"/>
      <c r="U11" s="58"/>
      <c r="V11" s="58"/>
      <c r="W11" s="58"/>
      <c r="X11" s="58"/>
      <c r="Y11" s="58"/>
      <c r="Z11" s="74"/>
      <c r="AA11" s="96"/>
      <c r="AB11" s="97"/>
      <c r="AC11" s="130"/>
      <c r="AD11" s="130"/>
      <c r="AE11" s="130"/>
      <c r="AF11" s="130"/>
      <c r="AG11" s="130"/>
      <c r="AH11" s="130"/>
      <c r="AI11" s="130"/>
    </row>
    <row r="12" spans="1:35" ht="15.75">
      <c r="A12" s="95"/>
      <c r="B12" s="58"/>
      <c r="C12" s="58"/>
      <c r="D12" s="58"/>
      <c r="E12" s="58"/>
      <c r="F12" s="58"/>
      <c r="G12" s="58"/>
      <c r="H12" s="58"/>
      <c r="I12" s="58"/>
      <c r="J12" s="58"/>
      <c r="K12" s="58"/>
      <c r="L12" s="58"/>
      <c r="M12" s="58"/>
      <c r="N12" s="58"/>
      <c r="O12" s="58"/>
      <c r="P12" s="58"/>
      <c r="Q12" s="58"/>
      <c r="R12" s="58"/>
      <c r="S12" s="58"/>
      <c r="T12" s="58"/>
      <c r="U12" s="58"/>
      <c r="V12" s="58"/>
      <c r="W12" s="58"/>
      <c r="X12" s="58"/>
      <c r="Y12" s="58"/>
      <c r="Z12" s="74"/>
      <c r="AA12" s="96"/>
      <c r="AB12" s="97"/>
      <c r="AC12" s="130"/>
      <c r="AD12" s="130"/>
      <c r="AE12" s="130"/>
      <c r="AF12" s="130"/>
      <c r="AG12" s="130"/>
      <c r="AH12" s="130"/>
      <c r="AI12" s="130"/>
    </row>
    <row r="13" spans="1:35" ht="15.75">
      <c r="A13" s="95"/>
      <c r="B13" s="58"/>
      <c r="C13" s="58"/>
      <c r="D13" s="58"/>
      <c r="E13" s="58"/>
      <c r="F13" s="58"/>
      <c r="G13" s="58"/>
      <c r="H13" s="58"/>
      <c r="I13" s="58"/>
      <c r="J13" s="58"/>
      <c r="K13" s="58"/>
      <c r="L13" s="58"/>
      <c r="M13" s="58"/>
      <c r="N13" s="58"/>
      <c r="O13" s="58"/>
      <c r="P13" s="58"/>
      <c r="Q13" s="58"/>
      <c r="R13" s="58"/>
      <c r="S13" s="58"/>
      <c r="T13" s="58"/>
      <c r="U13" s="58"/>
      <c r="V13" s="58"/>
      <c r="W13" s="58"/>
      <c r="X13" s="58"/>
      <c r="Y13" s="58"/>
      <c r="Z13" s="74"/>
      <c r="AA13" s="96"/>
      <c r="AB13" s="97"/>
      <c r="AC13" s="130"/>
      <c r="AD13" s="130"/>
      <c r="AE13" s="130"/>
      <c r="AF13" s="130"/>
      <c r="AG13" s="130"/>
      <c r="AH13" s="130"/>
      <c r="AI13" s="130"/>
    </row>
    <row r="14" spans="1:35" ht="15.75">
      <c r="A14" s="95"/>
      <c r="B14" s="58"/>
      <c r="C14" s="58"/>
      <c r="D14" s="58"/>
      <c r="E14" s="58"/>
      <c r="F14" s="58"/>
      <c r="G14" s="58"/>
      <c r="H14" s="58"/>
      <c r="I14" s="58"/>
      <c r="J14" s="58"/>
      <c r="K14" s="58"/>
      <c r="L14" s="58"/>
      <c r="M14" s="58"/>
      <c r="N14" s="58"/>
      <c r="O14" s="58"/>
      <c r="P14" s="58"/>
      <c r="Q14" s="58"/>
      <c r="R14" s="58"/>
      <c r="S14" s="58"/>
      <c r="T14" s="58"/>
      <c r="U14" s="58"/>
      <c r="V14" s="58"/>
      <c r="W14" s="58"/>
      <c r="X14" s="58"/>
      <c r="Y14" s="58"/>
      <c r="Z14" s="74"/>
      <c r="AA14" s="96"/>
      <c r="AB14" s="97"/>
      <c r="AC14" s="130"/>
      <c r="AD14" s="130"/>
      <c r="AE14" s="130"/>
      <c r="AF14" s="130"/>
      <c r="AG14" s="130"/>
      <c r="AH14" s="130"/>
      <c r="AI14" s="130"/>
    </row>
    <row r="15" spans="1:35" ht="15.75">
      <c r="A15" s="95"/>
      <c r="B15" s="58"/>
      <c r="C15" s="58"/>
      <c r="D15" s="58"/>
      <c r="E15" s="58"/>
      <c r="F15" s="58"/>
      <c r="G15" s="58"/>
      <c r="H15" s="58"/>
      <c r="I15" s="58"/>
      <c r="J15" s="58"/>
      <c r="K15" s="58"/>
      <c r="L15" s="58"/>
      <c r="M15" s="58"/>
      <c r="N15" s="58"/>
      <c r="O15" s="58"/>
      <c r="P15" s="58"/>
      <c r="Q15" s="58"/>
      <c r="R15" s="58"/>
      <c r="S15" s="58"/>
      <c r="T15" s="58"/>
      <c r="U15" s="58"/>
      <c r="V15" s="58"/>
      <c r="W15" s="58"/>
      <c r="X15" s="58"/>
      <c r="Y15" s="58"/>
      <c r="Z15" s="74"/>
      <c r="AA15" s="96"/>
      <c r="AB15" s="97"/>
      <c r="AC15" s="130"/>
      <c r="AD15" s="130"/>
      <c r="AE15" s="130"/>
      <c r="AF15" s="130"/>
      <c r="AG15" s="130"/>
      <c r="AH15" s="130"/>
      <c r="AI15" s="130"/>
    </row>
    <row r="16" spans="1:35" ht="15.75">
      <c r="A16" s="95"/>
      <c r="B16" s="58"/>
      <c r="C16" s="58"/>
      <c r="D16" s="58"/>
      <c r="E16" s="58"/>
      <c r="F16" s="58"/>
      <c r="G16" s="58"/>
      <c r="H16" s="58"/>
      <c r="I16" s="58"/>
      <c r="J16" s="58"/>
      <c r="K16" s="58"/>
      <c r="L16" s="58"/>
      <c r="M16" s="58"/>
      <c r="N16" s="58"/>
      <c r="O16" s="58"/>
      <c r="P16" s="58"/>
      <c r="Q16" s="58"/>
      <c r="R16" s="58"/>
      <c r="S16" s="58"/>
      <c r="T16" s="58"/>
      <c r="U16" s="58"/>
      <c r="V16" s="58"/>
      <c r="W16" s="58"/>
      <c r="X16" s="58"/>
      <c r="Y16" s="58"/>
      <c r="Z16" s="74"/>
      <c r="AA16" s="96"/>
      <c r="AB16" s="97"/>
      <c r="AC16" s="130"/>
      <c r="AD16" s="130"/>
      <c r="AE16" s="130"/>
      <c r="AF16" s="130"/>
      <c r="AG16" s="130"/>
      <c r="AH16" s="130"/>
      <c r="AI16" s="130"/>
    </row>
    <row r="17" spans="1:35" ht="15.75">
      <c r="A17" s="95"/>
      <c r="B17" s="58"/>
      <c r="C17" s="58"/>
      <c r="D17" s="58"/>
      <c r="E17" s="58"/>
      <c r="F17" s="58"/>
      <c r="G17" s="58"/>
      <c r="H17" s="58"/>
      <c r="I17" s="58"/>
      <c r="J17" s="58"/>
      <c r="K17" s="58"/>
      <c r="L17" s="58"/>
      <c r="M17" s="58"/>
      <c r="N17" s="58"/>
      <c r="O17" s="58"/>
      <c r="P17" s="58"/>
      <c r="Q17" s="58"/>
      <c r="R17" s="58"/>
      <c r="S17" s="58"/>
      <c r="T17" s="58"/>
      <c r="U17" s="58"/>
      <c r="V17" s="58"/>
      <c r="W17" s="58"/>
      <c r="X17" s="58"/>
      <c r="Y17" s="58"/>
      <c r="Z17" s="74"/>
      <c r="AA17" s="96"/>
      <c r="AB17" s="97"/>
      <c r="AC17" s="130"/>
      <c r="AD17" s="130"/>
      <c r="AE17" s="130"/>
      <c r="AF17" s="130"/>
      <c r="AG17" s="130"/>
      <c r="AH17" s="130"/>
      <c r="AI17" s="130"/>
    </row>
    <row r="18" spans="1:35" ht="16.5" thickBot="1">
      <c r="A18" s="98"/>
      <c r="B18" s="99"/>
      <c r="C18" s="99"/>
      <c r="D18" s="99"/>
      <c r="E18" s="99"/>
      <c r="F18" s="99"/>
      <c r="G18" s="99"/>
      <c r="H18" s="99"/>
      <c r="I18" s="99"/>
      <c r="J18" s="99"/>
      <c r="K18" s="99"/>
      <c r="L18" s="99"/>
      <c r="M18" s="99"/>
      <c r="N18" s="99"/>
      <c r="O18" s="99"/>
      <c r="P18" s="99"/>
      <c r="Q18" s="99"/>
      <c r="R18" s="99"/>
      <c r="S18" s="99"/>
      <c r="T18" s="99"/>
      <c r="U18" s="99"/>
      <c r="V18" s="99"/>
      <c r="W18" s="99"/>
      <c r="X18" s="99"/>
      <c r="Y18" s="99"/>
      <c r="Z18" s="100"/>
      <c r="AA18" s="101"/>
      <c r="AB18" s="97"/>
      <c r="AC18" s="130"/>
      <c r="AD18" s="130"/>
      <c r="AE18" s="130"/>
      <c r="AF18" s="130"/>
      <c r="AG18" s="130"/>
      <c r="AH18" s="130"/>
      <c r="AI18" s="130"/>
    </row>
    <row r="19" spans="29:35" ht="15.75">
      <c r="AC19" s="130"/>
      <c r="AD19" s="130"/>
      <c r="AE19" s="130"/>
      <c r="AF19" s="130"/>
      <c r="AG19" s="130"/>
      <c r="AH19" s="130"/>
      <c r="AI19" s="130"/>
    </row>
    <row r="20" spans="1:35" s="85" customFormat="1" ht="18.75">
      <c r="A20" s="84" t="s">
        <v>115</v>
      </c>
      <c r="Z20" s="157"/>
      <c r="AA20" s="157"/>
      <c r="AC20" s="131"/>
      <c r="AD20" s="131"/>
      <c r="AE20" s="131"/>
      <c r="AF20" s="131"/>
      <c r="AG20" s="131"/>
      <c r="AH20" s="131"/>
      <c r="AI20" s="131"/>
    </row>
    <row r="21" spans="29:35" ht="10.5" customHeight="1" thickBot="1">
      <c r="AC21" s="130"/>
      <c r="AD21" s="130"/>
      <c r="AE21" s="130"/>
      <c r="AF21" s="130"/>
      <c r="AG21" s="130"/>
      <c r="AH21" s="130"/>
      <c r="AI21" s="130"/>
    </row>
    <row r="22" spans="1:35" ht="27" customHeight="1">
      <c r="A22" s="363" t="s">
        <v>62</v>
      </c>
      <c r="B22" s="366" t="s">
        <v>63</v>
      </c>
      <c r="C22" s="319"/>
      <c r="D22" s="367"/>
      <c r="E22" s="366" t="s">
        <v>64</v>
      </c>
      <c r="F22" s="319"/>
      <c r="G22" s="367"/>
      <c r="H22" s="366" t="s">
        <v>65</v>
      </c>
      <c r="I22" s="319"/>
      <c r="J22" s="367"/>
      <c r="K22" s="366" t="s">
        <v>66</v>
      </c>
      <c r="L22" s="319"/>
      <c r="M22" s="367"/>
      <c r="N22" s="366" t="s">
        <v>67</v>
      </c>
      <c r="O22" s="319"/>
      <c r="P22" s="367"/>
      <c r="Q22" s="366" t="s">
        <v>68</v>
      </c>
      <c r="R22" s="319"/>
      <c r="S22" s="367"/>
      <c r="T22" s="366" t="s">
        <v>69</v>
      </c>
      <c r="U22" s="319"/>
      <c r="V22" s="367"/>
      <c r="W22" s="366" t="s">
        <v>85</v>
      </c>
      <c r="X22" s="319"/>
      <c r="Y22" s="367"/>
      <c r="Z22" s="283" t="s">
        <v>114</v>
      </c>
      <c r="AA22" s="284"/>
      <c r="AB22" s="60"/>
      <c r="AC22" s="130"/>
      <c r="AH22" s="130"/>
      <c r="AI22" s="130"/>
    </row>
    <row r="23" spans="1:35" ht="60.75" customHeight="1">
      <c r="A23" s="364"/>
      <c r="B23" s="376"/>
      <c r="C23" s="377"/>
      <c r="D23" s="378"/>
      <c r="E23" s="368"/>
      <c r="F23" s="322"/>
      <c r="G23" s="369"/>
      <c r="H23" s="368"/>
      <c r="I23" s="322"/>
      <c r="J23" s="369"/>
      <c r="K23" s="368"/>
      <c r="L23" s="322"/>
      <c r="M23" s="369"/>
      <c r="N23" s="368"/>
      <c r="O23" s="322"/>
      <c r="P23" s="369"/>
      <c r="Q23" s="368"/>
      <c r="R23" s="322"/>
      <c r="S23" s="369"/>
      <c r="T23" s="368"/>
      <c r="U23" s="322"/>
      <c r="V23" s="369"/>
      <c r="W23" s="368"/>
      <c r="X23" s="322"/>
      <c r="Y23" s="369"/>
      <c r="Z23" s="57" t="s">
        <v>112</v>
      </c>
      <c r="AA23" s="86" t="s">
        <v>113</v>
      </c>
      <c r="AB23" s="73"/>
      <c r="AC23" s="130"/>
      <c r="AH23" s="130"/>
      <c r="AI23" s="130"/>
    </row>
    <row r="24" spans="1:35" s="94" customFormat="1" ht="15.75">
      <c r="A24" s="102" t="s">
        <v>41</v>
      </c>
      <c r="B24" s="340" t="s">
        <v>50</v>
      </c>
      <c r="C24" s="340"/>
      <c r="D24" s="340"/>
      <c r="E24" s="340" t="s">
        <v>51</v>
      </c>
      <c r="F24" s="340"/>
      <c r="G24" s="340"/>
      <c r="H24" s="340" t="s">
        <v>52</v>
      </c>
      <c r="I24" s="340"/>
      <c r="J24" s="340"/>
      <c r="K24" s="340" t="s">
        <v>53</v>
      </c>
      <c r="L24" s="340"/>
      <c r="M24" s="340"/>
      <c r="N24" s="340" t="s">
        <v>54</v>
      </c>
      <c r="O24" s="340"/>
      <c r="P24" s="340"/>
      <c r="Q24" s="340" t="s">
        <v>55</v>
      </c>
      <c r="R24" s="340"/>
      <c r="S24" s="340"/>
      <c r="T24" s="340" t="s">
        <v>56</v>
      </c>
      <c r="U24" s="340"/>
      <c r="V24" s="340"/>
      <c r="W24" s="340" t="s">
        <v>57</v>
      </c>
      <c r="X24" s="340"/>
      <c r="Y24" s="340"/>
      <c r="Z24" s="103" t="s">
        <v>58</v>
      </c>
      <c r="AA24" s="104" t="s">
        <v>60</v>
      </c>
      <c r="AB24" s="105"/>
      <c r="AC24" s="132"/>
      <c r="AH24" s="132"/>
      <c r="AI24" s="132"/>
    </row>
    <row r="25" spans="1:35" s="106" customFormat="1" ht="21" customHeight="1">
      <c r="A25" s="95"/>
      <c r="B25" s="309" t="s">
        <v>86</v>
      </c>
      <c r="C25" s="309"/>
      <c r="D25" s="310"/>
      <c r="E25" s="310" t="s">
        <v>4</v>
      </c>
      <c r="F25" s="311"/>
      <c r="G25" s="312"/>
      <c r="H25" s="309"/>
      <c r="I25" s="309"/>
      <c r="J25" s="309"/>
      <c r="K25" s="309" t="s">
        <v>4</v>
      </c>
      <c r="L25" s="309"/>
      <c r="M25" s="309"/>
      <c r="N25" s="309" t="s">
        <v>4</v>
      </c>
      <c r="O25" s="309"/>
      <c r="P25" s="309"/>
      <c r="Q25" s="309"/>
      <c r="R25" s="309"/>
      <c r="S25" s="309"/>
      <c r="T25" s="309" t="s">
        <v>4</v>
      </c>
      <c r="U25" s="309"/>
      <c r="V25" s="309"/>
      <c r="W25" s="309" t="s">
        <v>4</v>
      </c>
      <c r="X25" s="309"/>
      <c r="Y25" s="309"/>
      <c r="Z25" s="107"/>
      <c r="AA25" s="108"/>
      <c r="AB25" s="109"/>
      <c r="AC25" s="134"/>
      <c r="AH25" s="134"/>
      <c r="AI25" s="134"/>
    </row>
    <row r="26" spans="1:35" s="106" customFormat="1" ht="21" customHeight="1">
      <c r="A26" s="95"/>
      <c r="B26" s="309" t="s">
        <v>4</v>
      </c>
      <c r="C26" s="309"/>
      <c r="D26" s="310"/>
      <c r="E26" s="310" t="s">
        <v>4</v>
      </c>
      <c r="F26" s="311"/>
      <c r="G26" s="312"/>
      <c r="H26" s="309"/>
      <c r="I26" s="309"/>
      <c r="J26" s="309"/>
      <c r="K26" s="309" t="s">
        <v>4</v>
      </c>
      <c r="L26" s="309"/>
      <c r="M26" s="309"/>
      <c r="N26" s="309" t="s">
        <v>4</v>
      </c>
      <c r="O26" s="309"/>
      <c r="P26" s="309"/>
      <c r="Q26" s="309"/>
      <c r="R26" s="309"/>
      <c r="S26" s="309"/>
      <c r="T26" s="309" t="s">
        <v>4</v>
      </c>
      <c r="U26" s="309"/>
      <c r="V26" s="309"/>
      <c r="W26" s="309" t="s">
        <v>4</v>
      </c>
      <c r="X26" s="309"/>
      <c r="Y26" s="309"/>
      <c r="Z26" s="107"/>
      <c r="AA26" s="108"/>
      <c r="AB26" s="109"/>
      <c r="AC26" s="134"/>
      <c r="AH26" s="134"/>
      <c r="AI26" s="134"/>
    </row>
    <row r="27" spans="1:35" s="106" customFormat="1" ht="21" customHeight="1">
      <c r="A27" s="95"/>
      <c r="B27" s="309" t="s">
        <v>4</v>
      </c>
      <c r="C27" s="309"/>
      <c r="D27" s="310"/>
      <c r="E27" s="310" t="s">
        <v>4</v>
      </c>
      <c r="F27" s="311"/>
      <c r="G27" s="312"/>
      <c r="H27" s="309"/>
      <c r="I27" s="309"/>
      <c r="J27" s="309"/>
      <c r="K27" s="309" t="s">
        <v>4</v>
      </c>
      <c r="L27" s="309"/>
      <c r="M27" s="309"/>
      <c r="N27" s="309" t="s">
        <v>4</v>
      </c>
      <c r="O27" s="309"/>
      <c r="P27" s="309"/>
      <c r="Q27" s="309"/>
      <c r="R27" s="309"/>
      <c r="S27" s="309"/>
      <c r="T27" s="309" t="s">
        <v>4</v>
      </c>
      <c r="U27" s="309"/>
      <c r="V27" s="309"/>
      <c r="W27" s="309" t="s">
        <v>4</v>
      </c>
      <c r="X27" s="309"/>
      <c r="Y27" s="309"/>
      <c r="Z27" s="107"/>
      <c r="AA27" s="108"/>
      <c r="AB27" s="109"/>
      <c r="AC27" s="134"/>
      <c r="AH27" s="134"/>
      <c r="AI27" s="134"/>
    </row>
    <row r="28" spans="1:35" s="106" customFormat="1" ht="21" customHeight="1">
      <c r="A28" s="95"/>
      <c r="B28" s="309" t="s">
        <v>4</v>
      </c>
      <c r="C28" s="309"/>
      <c r="D28" s="310"/>
      <c r="E28" s="310" t="s">
        <v>4</v>
      </c>
      <c r="F28" s="311"/>
      <c r="G28" s="312"/>
      <c r="H28" s="309"/>
      <c r="I28" s="309"/>
      <c r="J28" s="309"/>
      <c r="K28" s="309" t="s">
        <v>4</v>
      </c>
      <c r="L28" s="309"/>
      <c r="M28" s="309"/>
      <c r="N28" s="309" t="s">
        <v>4</v>
      </c>
      <c r="O28" s="309"/>
      <c r="P28" s="309"/>
      <c r="Q28" s="309"/>
      <c r="R28" s="309"/>
      <c r="S28" s="309"/>
      <c r="T28" s="309" t="s">
        <v>4</v>
      </c>
      <c r="U28" s="309"/>
      <c r="V28" s="309"/>
      <c r="W28" s="309" t="s">
        <v>4</v>
      </c>
      <c r="X28" s="309"/>
      <c r="Y28" s="309"/>
      <c r="Z28" s="107"/>
      <c r="AA28" s="108"/>
      <c r="AB28" s="109"/>
      <c r="AC28" s="134"/>
      <c r="AH28" s="134"/>
      <c r="AI28" s="134"/>
    </row>
    <row r="29" spans="1:35" s="106" customFormat="1" ht="21" customHeight="1">
      <c r="A29" s="95"/>
      <c r="B29" s="309" t="s">
        <v>4</v>
      </c>
      <c r="C29" s="309"/>
      <c r="D29" s="310"/>
      <c r="E29" s="310" t="s">
        <v>4</v>
      </c>
      <c r="F29" s="311"/>
      <c r="G29" s="312"/>
      <c r="H29" s="309"/>
      <c r="I29" s="309"/>
      <c r="J29" s="309"/>
      <c r="K29" s="309" t="s">
        <v>4</v>
      </c>
      <c r="L29" s="309"/>
      <c r="M29" s="309"/>
      <c r="N29" s="309" t="s">
        <v>4</v>
      </c>
      <c r="O29" s="309"/>
      <c r="P29" s="309"/>
      <c r="Q29" s="309"/>
      <c r="R29" s="309"/>
      <c r="S29" s="309"/>
      <c r="T29" s="309" t="s">
        <v>4</v>
      </c>
      <c r="U29" s="309"/>
      <c r="V29" s="309"/>
      <c r="W29" s="309" t="s">
        <v>4</v>
      </c>
      <c r="X29" s="309"/>
      <c r="Y29" s="309"/>
      <c r="Z29" s="107"/>
      <c r="AA29" s="108"/>
      <c r="AB29" s="109"/>
      <c r="AC29" s="134"/>
      <c r="AH29" s="134"/>
      <c r="AI29" s="134"/>
    </row>
    <row r="30" spans="1:35" s="106" customFormat="1" ht="21" customHeight="1">
      <c r="A30" s="95"/>
      <c r="B30" s="309" t="s">
        <v>4</v>
      </c>
      <c r="C30" s="309"/>
      <c r="D30" s="310"/>
      <c r="E30" s="310" t="s">
        <v>4</v>
      </c>
      <c r="F30" s="311"/>
      <c r="G30" s="312"/>
      <c r="H30" s="309"/>
      <c r="I30" s="309"/>
      <c r="J30" s="309"/>
      <c r="K30" s="309" t="s">
        <v>4</v>
      </c>
      <c r="L30" s="309"/>
      <c r="M30" s="309"/>
      <c r="N30" s="309" t="s">
        <v>4</v>
      </c>
      <c r="O30" s="309"/>
      <c r="P30" s="309"/>
      <c r="Q30" s="309"/>
      <c r="R30" s="309"/>
      <c r="S30" s="309"/>
      <c r="T30" s="309" t="s">
        <v>4</v>
      </c>
      <c r="U30" s="309"/>
      <c r="V30" s="309"/>
      <c r="W30" s="309" t="s">
        <v>4</v>
      </c>
      <c r="X30" s="309"/>
      <c r="Y30" s="309"/>
      <c r="Z30" s="107"/>
      <c r="AA30" s="108"/>
      <c r="AB30" s="109"/>
      <c r="AC30" s="134"/>
      <c r="AH30" s="134"/>
      <c r="AI30" s="134"/>
    </row>
    <row r="31" spans="1:35" s="106" customFormat="1" ht="21" customHeight="1">
      <c r="A31" s="95"/>
      <c r="B31" s="309" t="s">
        <v>4</v>
      </c>
      <c r="C31" s="309"/>
      <c r="D31" s="310"/>
      <c r="E31" s="310" t="s">
        <v>4</v>
      </c>
      <c r="F31" s="311"/>
      <c r="G31" s="312"/>
      <c r="H31" s="309"/>
      <c r="I31" s="309"/>
      <c r="J31" s="309"/>
      <c r="K31" s="309" t="s">
        <v>4</v>
      </c>
      <c r="L31" s="309"/>
      <c r="M31" s="309"/>
      <c r="N31" s="309" t="s">
        <v>4</v>
      </c>
      <c r="O31" s="309"/>
      <c r="P31" s="309"/>
      <c r="Q31" s="309"/>
      <c r="R31" s="309"/>
      <c r="S31" s="309"/>
      <c r="T31" s="309" t="s">
        <v>4</v>
      </c>
      <c r="U31" s="309"/>
      <c r="V31" s="309"/>
      <c r="W31" s="309" t="s">
        <v>4</v>
      </c>
      <c r="X31" s="309"/>
      <c r="Y31" s="309"/>
      <c r="Z31" s="107"/>
      <c r="AA31" s="108"/>
      <c r="AB31" s="109"/>
      <c r="AC31" s="134"/>
      <c r="AH31" s="134"/>
      <c r="AI31" s="134"/>
    </row>
    <row r="32" spans="1:35" s="106" customFormat="1" ht="16.5" customHeight="1">
      <c r="A32" s="95"/>
      <c r="B32" s="309" t="s">
        <v>4</v>
      </c>
      <c r="C32" s="309"/>
      <c r="D32" s="310"/>
      <c r="E32" s="310" t="s">
        <v>4</v>
      </c>
      <c r="F32" s="311"/>
      <c r="G32" s="312"/>
      <c r="H32" s="309"/>
      <c r="I32" s="309"/>
      <c r="J32" s="309"/>
      <c r="K32" s="309" t="s">
        <v>4</v>
      </c>
      <c r="L32" s="309"/>
      <c r="M32" s="309"/>
      <c r="N32" s="309" t="s">
        <v>4</v>
      </c>
      <c r="O32" s="309"/>
      <c r="P32" s="309"/>
      <c r="Q32" s="309"/>
      <c r="R32" s="309"/>
      <c r="S32" s="309"/>
      <c r="T32" s="309" t="s">
        <v>4</v>
      </c>
      <c r="U32" s="309"/>
      <c r="V32" s="309"/>
      <c r="W32" s="309" t="s">
        <v>4</v>
      </c>
      <c r="X32" s="309"/>
      <c r="Y32" s="309"/>
      <c r="Z32" s="107"/>
      <c r="AA32" s="108"/>
      <c r="AB32" s="109"/>
      <c r="AC32" s="134"/>
      <c r="AD32" s="134"/>
      <c r="AG32" s="134"/>
      <c r="AH32" s="134"/>
      <c r="AI32" s="134"/>
    </row>
    <row r="33" spans="1:35" s="106" customFormat="1" ht="15.75">
      <c r="A33" s="95"/>
      <c r="B33" s="309" t="s">
        <v>4</v>
      </c>
      <c r="C33" s="309"/>
      <c r="D33" s="310"/>
      <c r="E33" s="310" t="s">
        <v>4</v>
      </c>
      <c r="F33" s="311"/>
      <c r="G33" s="312"/>
      <c r="H33" s="309"/>
      <c r="I33" s="309"/>
      <c r="J33" s="309"/>
      <c r="K33" s="309" t="s">
        <v>4</v>
      </c>
      <c r="L33" s="309"/>
      <c r="M33" s="309"/>
      <c r="N33" s="309" t="s">
        <v>4</v>
      </c>
      <c r="O33" s="309"/>
      <c r="P33" s="309"/>
      <c r="Q33" s="309"/>
      <c r="R33" s="309"/>
      <c r="S33" s="309"/>
      <c r="T33" s="309" t="s">
        <v>4</v>
      </c>
      <c r="U33" s="309"/>
      <c r="V33" s="309"/>
      <c r="W33" s="309" t="s">
        <v>4</v>
      </c>
      <c r="X33" s="309"/>
      <c r="Y33" s="309"/>
      <c r="Z33" s="107"/>
      <c r="AA33" s="108"/>
      <c r="AB33" s="109"/>
      <c r="AC33" s="134"/>
      <c r="AD33" s="134"/>
      <c r="AG33" s="134"/>
      <c r="AH33" s="134"/>
      <c r="AI33" s="134"/>
    </row>
    <row r="34" spans="1:35" ht="16.5" thickBot="1">
      <c r="A34" s="373" t="s">
        <v>123</v>
      </c>
      <c r="B34" s="374"/>
      <c r="C34" s="374"/>
      <c r="D34" s="374"/>
      <c r="E34" s="374"/>
      <c r="F34" s="374"/>
      <c r="G34" s="374"/>
      <c r="H34" s="374"/>
      <c r="I34" s="374"/>
      <c r="J34" s="374"/>
      <c r="K34" s="374"/>
      <c r="L34" s="374"/>
      <c r="M34" s="374"/>
      <c r="N34" s="374"/>
      <c r="O34" s="374"/>
      <c r="P34" s="374"/>
      <c r="Q34" s="374"/>
      <c r="R34" s="374"/>
      <c r="S34" s="374"/>
      <c r="T34" s="374"/>
      <c r="U34" s="374"/>
      <c r="V34" s="374"/>
      <c r="W34" s="374"/>
      <c r="X34" s="374"/>
      <c r="Y34" s="375"/>
      <c r="Z34" s="128">
        <f>SUM(Z25:Z33)</f>
        <v>0</v>
      </c>
      <c r="AA34" s="129">
        <f>SUM(AA25:AA33)</f>
        <v>0</v>
      </c>
      <c r="AB34" s="110"/>
      <c r="AC34" s="130"/>
      <c r="AD34" s="130"/>
      <c r="AG34" s="130"/>
      <c r="AH34" s="130"/>
      <c r="AI34" s="130"/>
    </row>
    <row r="35" spans="1:35" s="85" customFormat="1" ht="27" customHeight="1">
      <c r="A35" s="84" t="s">
        <v>121</v>
      </c>
      <c r="AB35" s="111"/>
      <c r="AC35" s="131"/>
      <c r="AH35" s="131"/>
      <c r="AI35" s="131"/>
    </row>
    <row r="36" spans="28:35" ht="10.5" customHeight="1" thickBot="1">
      <c r="AB36" s="112"/>
      <c r="AC36" s="130"/>
      <c r="AH36" s="130"/>
      <c r="AI36" s="130"/>
    </row>
    <row r="37" spans="1:35" ht="30" customHeight="1">
      <c r="A37" s="363" t="s">
        <v>62</v>
      </c>
      <c r="B37" s="366" t="s">
        <v>63</v>
      </c>
      <c r="C37" s="319"/>
      <c r="D37" s="367"/>
      <c r="E37" s="366" t="s">
        <v>64</v>
      </c>
      <c r="F37" s="319"/>
      <c r="G37" s="367"/>
      <c r="H37" s="366" t="s">
        <v>116</v>
      </c>
      <c r="I37" s="319"/>
      <c r="J37" s="367"/>
      <c r="K37" s="366" t="s">
        <v>117</v>
      </c>
      <c r="L37" s="319"/>
      <c r="M37" s="367"/>
      <c r="N37" s="366" t="s">
        <v>286</v>
      </c>
      <c r="O37" s="319"/>
      <c r="P37" s="367"/>
      <c r="Q37" s="366" t="s">
        <v>285</v>
      </c>
      <c r="R37" s="319"/>
      <c r="S37" s="367"/>
      <c r="T37" s="366" t="s">
        <v>118</v>
      </c>
      <c r="U37" s="319"/>
      <c r="V37" s="367"/>
      <c r="W37" s="370" t="s">
        <v>119</v>
      </c>
      <c r="X37" s="371"/>
      <c r="Y37" s="371"/>
      <c r="Z37" s="372"/>
      <c r="AA37" s="333" t="s">
        <v>120</v>
      </c>
      <c r="AB37" s="113"/>
      <c r="AC37" s="130"/>
      <c r="AH37" s="130"/>
      <c r="AI37" s="130"/>
    </row>
    <row r="38" spans="1:35" ht="63" customHeight="1">
      <c r="A38" s="364"/>
      <c r="B38" s="376"/>
      <c r="C38" s="377"/>
      <c r="D38" s="378"/>
      <c r="E38" s="368"/>
      <c r="F38" s="322"/>
      <c r="G38" s="369"/>
      <c r="H38" s="368"/>
      <c r="I38" s="322"/>
      <c r="J38" s="369"/>
      <c r="K38" s="368"/>
      <c r="L38" s="322"/>
      <c r="M38" s="369"/>
      <c r="N38" s="368"/>
      <c r="O38" s="322"/>
      <c r="P38" s="369"/>
      <c r="Q38" s="368"/>
      <c r="R38" s="322"/>
      <c r="S38" s="369"/>
      <c r="T38" s="368"/>
      <c r="U38" s="322"/>
      <c r="V38" s="369"/>
      <c r="W38" s="309" t="s">
        <v>112</v>
      </c>
      <c r="X38" s="309"/>
      <c r="Y38" s="309"/>
      <c r="Z38" s="74" t="s">
        <v>113</v>
      </c>
      <c r="AA38" s="348"/>
      <c r="AB38" s="113"/>
      <c r="AC38" s="130"/>
      <c r="AH38" s="130"/>
      <c r="AI38" s="130"/>
    </row>
    <row r="39" spans="1:35" s="94" customFormat="1" ht="15.75">
      <c r="A39" s="76" t="s">
        <v>41</v>
      </c>
      <c r="B39" s="324" t="s">
        <v>50</v>
      </c>
      <c r="C39" s="324"/>
      <c r="D39" s="324"/>
      <c r="E39" s="324" t="s">
        <v>51</v>
      </c>
      <c r="F39" s="324"/>
      <c r="G39" s="324"/>
      <c r="H39" s="324" t="s">
        <v>52</v>
      </c>
      <c r="I39" s="324"/>
      <c r="J39" s="324"/>
      <c r="K39" s="324" t="s">
        <v>53</v>
      </c>
      <c r="L39" s="324"/>
      <c r="M39" s="324"/>
      <c r="N39" s="324" t="s">
        <v>54</v>
      </c>
      <c r="O39" s="324"/>
      <c r="P39" s="324"/>
      <c r="Q39" s="324" t="s">
        <v>55</v>
      </c>
      <c r="R39" s="324"/>
      <c r="S39" s="324"/>
      <c r="T39" s="324" t="s">
        <v>56</v>
      </c>
      <c r="U39" s="324"/>
      <c r="V39" s="324"/>
      <c r="W39" s="324" t="s">
        <v>57</v>
      </c>
      <c r="X39" s="324"/>
      <c r="Y39" s="324"/>
      <c r="Z39" s="77" t="s">
        <v>58</v>
      </c>
      <c r="AA39" s="78" t="s">
        <v>60</v>
      </c>
      <c r="AB39" s="114"/>
      <c r="AC39" s="132"/>
      <c r="AD39" s="132"/>
      <c r="AF39" s="132"/>
      <c r="AH39" s="132"/>
      <c r="AI39" s="132"/>
    </row>
    <row r="40" spans="1:35" s="94" customFormat="1" ht="15.75" customHeight="1">
      <c r="A40" s="76"/>
      <c r="B40" s="313" t="s">
        <v>4</v>
      </c>
      <c r="C40" s="313"/>
      <c r="D40" s="314"/>
      <c r="E40" s="314" t="s">
        <v>4</v>
      </c>
      <c r="F40" s="315"/>
      <c r="G40" s="316"/>
      <c r="H40" s="313"/>
      <c r="I40" s="313"/>
      <c r="J40" s="313"/>
      <c r="K40" s="313"/>
      <c r="L40" s="313"/>
      <c r="M40" s="313"/>
      <c r="N40" s="313"/>
      <c r="O40" s="313"/>
      <c r="P40" s="313"/>
      <c r="Q40" s="313"/>
      <c r="R40" s="313"/>
      <c r="S40" s="313"/>
      <c r="T40" s="313"/>
      <c r="U40" s="313"/>
      <c r="V40" s="313"/>
      <c r="W40" s="313"/>
      <c r="X40" s="313"/>
      <c r="Y40" s="313"/>
      <c r="Z40" s="77"/>
      <c r="AA40" s="78"/>
      <c r="AB40" s="114"/>
      <c r="AC40" s="132"/>
      <c r="AD40" s="132"/>
      <c r="AF40" s="132"/>
      <c r="AH40" s="132"/>
      <c r="AI40" s="132"/>
    </row>
    <row r="41" spans="1:35" ht="15.75">
      <c r="A41" s="79"/>
      <c r="B41" s="313" t="s">
        <v>4</v>
      </c>
      <c r="C41" s="313"/>
      <c r="D41" s="314"/>
      <c r="E41" s="314" t="s">
        <v>4</v>
      </c>
      <c r="F41" s="315"/>
      <c r="G41" s="316"/>
      <c r="H41" s="313"/>
      <c r="I41" s="313"/>
      <c r="J41" s="313"/>
      <c r="K41" s="313"/>
      <c r="L41" s="313"/>
      <c r="M41" s="313"/>
      <c r="N41" s="313"/>
      <c r="O41" s="313"/>
      <c r="P41" s="313"/>
      <c r="Q41" s="313"/>
      <c r="R41" s="313"/>
      <c r="S41" s="313"/>
      <c r="T41" s="313"/>
      <c r="U41" s="313"/>
      <c r="V41" s="313"/>
      <c r="W41" s="313"/>
      <c r="X41" s="313"/>
      <c r="Y41" s="313"/>
      <c r="Z41" s="81"/>
      <c r="AA41" s="82"/>
      <c r="AB41" s="115"/>
      <c r="AC41" s="130"/>
      <c r="AD41" s="130"/>
      <c r="AF41" s="130"/>
      <c r="AH41" s="130"/>
      <c r="AI41" s="130"/>
    </row>
    <row r="42" spans="1:35" ht="15.75">
      <c r="A42" s="79"/>
      <c r="B42" s="313" t="s">
        <v>4</v>
      </c>
      <c r="C42" s="313"/>
      <c r="D42" s="314"/>
      <c r="E42" s="314" t="s">
        <v>4</v>
      </c>
      <c r="F42" s="315"/>
      <c r="G42" s="316"/>
      <c r="H42" s="313"/>
      <c r="I42" s="313"/>
      <c r="J42" s="313"/>
      <c r="K42" s="313"/>
      <c r="L42" s="313"/>
      <c r="M42" s="313"/>
      <c r="N42" s="313"/>
      <c r="O42" s="313"/>
      <c r="P42" s="313"/>
      <c r="Q42" s="313"/>
      <c r="R42" s="313"/>
      <c r="S42" s="313"/>
      <c r="T42" s="313"/>
      <c r="U42" s="313"/>
      <c r="V42" s="313"/>
      <c r="W42" s="313"/>
      <c r="X42" s="313"/>
      <c r="Y42" s="313"/>
      <c r="Z42" s="81"/>
      <c r="AA42" s="82"/>
      <c r="AB42" s="115"/>
      <c r="AC42" s="130"/>
      <c r="AD42" s="130"/>
      <c r="AF42" s="130"/>
      <c r="AH42" s="130"/>
      <c r="AI42" s="130"/>
    </row>
    <row r="43" spans="1:35" ht="15.75">
      <c r="A43" s="79"/>
      <c r="B43" s="313" t="s">
        <v>4</v>
      </c>
      <c r="C43" s="313"/>
      <c r="D43" s="314"/>
      <c r="E43" s="314" t="s">
        <v>4</v>
      </c>
      <c r="F43" s="315"/>
      <c r="G43" s="316"/>
      <c r="H43" s="313"/>
      <c r="I43" s="313"/>
      <c r="J43" s="313"/>
      <c r="K43" s="313"/>
      <c r="L43" s="313"/>
      <c r="M43" s="313"/>
      <c r="N43" s="313"/>
      <c r="O43" s="313"/>
      <c r="P43" s="313"/>
      <c r="Q43" s="313"/>
      <c r="R43" s="313"/>
      <c r="S43" s="313"/>
      <c r="T43" s="313"/>
      <c r="U43" s="313"/>
      <c r="V43" s="313"/>
      <c r="W43" s="313"/>
      <c r="X43" s="313"/>
      <c r="Y43" s="313"/>
      <c r="Z43" s="81"/>
      <c r="AA43" s="82"/>
      <c r="AB43" s="115"/>
      <c r="AC43" s="130"/>
      <c r="AD43" s="130"/>
      <c r="AF43" s="130"/>
      <c r="AH43" s="130"/>
      <c r="AI43" s="130"/>
    </row>
    <row r="44" spans="1:35" ht="16.5" thickBot="1">
      <c r="A44" s="360" t="s">
        <v>123</v>
      </c>
      <c r="B44" s="361"/>
      <c r="C44" s="361"/>
      <c r="D44" s="361"/>
      <c r="E44" s="361"/>
      <c r="F44" s="361"/>
      <c r="G44" s="361"/>
      <c r="H44" s="361"/>
      <c r="I44" s="361"/>
      <c r="J44" s="361"/>
      <c r="K44" s="361"/>
      <c r="L44" s="361"/>
      <c r="M44" s="361"/>
      <c r="N44" s="361"/>
      <c r="O44" s="361"/>
      <c r="P44" s="361"/>
      <c r="Q44" s="361"/>
      <c r="R44" s="361"/>
      <c r="S44" s="361"/>
      <c r="T44" s="361"/>
      <c r="U44" s="361"/>
      <c r="V44" s="361"/>
      <c r="W44" s="362">
        <f>SUM(W41:W43)</f>
        <v>0</v>
      </c>
      <c r="X44" s="362"/>
      <c r="Y44" s="362"/>
      <c r="Z44" s="128">
        <f>SUM(Z41:Z43)</f>
        <v>0</v>
      </c>
      <c r="AA44" s="129">
        <f>SUM(AA41:AA43)</f>
        <v>0</v>
      </c>
      <c r="AB44" s="110"/>
      <c r="AC44" s="130"/>
      <c r="AD44" s="130"/>
      <c r="AF44" s="130"/>
      <c r="AH44" s="130"/>
      <c r="AI44" s="130"/>
    </row>
    <row r="45" spans="29:35" ht="11.25" customHeight="1">
      <c r="AC45" s="130"/>
      <c r="AD45" s="130"/>
      <c r="AF45" s="130"/>
      <c r="AG45" s="130"/>
      <c r="AH45" s="130"/>
      <c r="AI45" s="130"/>
    </row>
    <row r="46" spans="1:35" s="85" customFormat="1" ht="18.75">
      <c r="A46" s="84" t="s">
        <v>122</v>
      </c>
      <c r="AC46" s="131"/>
      <c r="AD46" s="131"/>
      <c r="AF46" s="131"/>
      <c r="AG46" s="131"/>
      <c r="AH46" s="131"/>
      <c r="AI46" s="131"/>
    </row>
    <row r="47" spans="29:35" ht="10.5" customHeight="1" thickBot="1">
      <c r="AC47" s="130"/>
      <c r="AD47" s="130"/>
      <c r="AF47" s="130"/>
      <c r="AG47" s="130"/>
      <c r="AH47" s="130"/>
      <c r="AI47" s="130"/>
    </row>
    <row r="48" spans="1:35" ht="15.75">
      <c r="A48" s="363" t="s">
        <v>62</v>
      </c>
      <c r="B48" s="283" t="s">
        <v>124</v>
      </c>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4"/>
      <c r="AB48" s="60"/>
      <c r="AC48" s="130"/>
      <c r="AD48" s="130"/>
      <c r="AF48" s="130"/>
      <c r="AG48" s="130"/>
      <c r="AH48" s="130"/>
      <c r="AI48" s="130"/>
    </row>
    <row r="49" spans="1:35" ht="45" customHeight="1">
      <c r="A49" s="364"/>
      <c r="B49" s="309" t="s">
        <v>126</v>
      </c>
      <c r="C49" s="309"/>
      <c r="D49" s="309"/>
      <c r="E49" s="309"/>
      <c r="F49" s="309"/>
      <c r="G49" s="309"/>
      <c r="H49" s="309"/>
      <c r="I49" s="309"/>
      <c r="J49" s="309"/>
      <c r="K49" s="309" t="s">
        <v>125</v>
      </c>
      <c r="L49" s="309"/>
      <c r="M49" s="309"/>
      <c r="N49" s="309"/>
      <c r="O49" s="309"/>
      <c r="P49" s="309"/>
      <c r="Q49" s="309"/>
      <c r="R49" s="309"/>
      <c r="S49" s="309"/>
      <c r="T49" s="309" t="s">
        <v>127</v>
      </c>
      <c r="U49" s="309"/>
      <c r="V49" s="309"/>
      <c r="W49" s="309"/>
      <c r="X49" s="309"/>
      <c r="Y49" s="309"/>
      <c r="Z49" s="309" t="s">
        <v>128</v>
      </c>
      <c r="AA49" s="365"/>
      <c r="AB49" s="73"/>
      <c r="AC49" s="130"/>
      <c r="AD49" s="130"/>
      <c r="AF49" s="130"/>
      <c r="AG49" s="130"/>
      <c r="AH49" s="130"/>
      <c r="AI49" s="130"/>
    </row>
    <row r="50" spans="1:35" ht="15.75">
      <c r="A50" s="76" t="s">
        <v>41</v>
      </c>
      <c r="B50" s="356" t="s">
        <v>50</v>
      </c>
      <c r="C50" s="357"/>
      <c r="D50" s="357"/>
      <c r="E50" s="357"/>
      <c r="F50" s="357"/>
      <c r="G50" s="357"/>
      <c r="H50" s="357"/>
      <c r="I50" s="357"/>
      <c r="J50" s="358"/>
      <c r="K50" s="356" t="s">
        <v>51</v>
      </c>
      <c r="L50" s="357"/>
      <c r="M50" s="357"/>
      <c r="N50" s="357"/>
      <c r="O50" s="357"/>
      <c r="P50" s="357"/>
      <c r="Q50" s="357"/>
      <c r="R50" s="357"/>
      <c r="S50" s="358"/>
      <c r="T50" s="356" t="s">
        <v>52</v>
      </c>
      <c r="U50" s="357"/>
      <c r="V50" s="357"/>
      <c r="W50" s="357"/>
      <c r="X50" s="357"/>
      <c r="Y50" s="358"/>
      <c r="Z50" s="356" t="s">
        <v>53</v>
      </c>
      <c r="AA50" s="359"/>
      <c r="AB50" s="116"/>
      <c r="AC50" s="130"/>
      <c r="AD50" s="130"/>
      <c r="AF50" s="130"/>
      <c r="AG50" s="130"/>
      <c r="AH50" s="130"/>
      <c r="AI50" s="130"/>
    </row>
    <row r="51" spans="1:35" ht="15.75">
      <c r="A51" s="79"/>
      <c r="B51" s="313"/>
      <c r="C51" s="313"/>
      <c r="D51" s="313"/>
      <c r="E51" s="313"/>
      <c r="F51" s="313"/>
      <c r="G51" s="313"/>
      <c r="H51" s="313"/>
      <c r="I51" s="313"/>
      <c r="J51" s="313"/>
      <c r="K51" s="313"/>
      <c r="L51" s="313"/>
      <c r="M51" s="313"/>
      <c r="N51" s="313"/>
      <c r="O51" s="313"/>
      <c r="P51" s="313"/>
      <c r="Q51" s="313"/>
      <c r="R51" s="313"/>
      <c r="S51" s="313"/>
      <c r="T51" s="313"/>
      <c r="U51" s="313"/>
      <c r="V51" s="313"/>
      <c r="W51" s="313"/>
      <c r="X51" s="313"/>
      <c r="Y51" s="313"/>
      <c r="Z51" s="313"/>
      <c r="AA51" s="348"/>
      <c r="AB51" s="117"/>
      <c r="AC51" s="130"/>
      <c r="AD51" s="130"/>
      <c r="AF51" s="130"/>
      <c r="AG51" s="130"/>
      <c r="AH51" s="130"/>
      <c r="AI51" s="130"/>
    </row>
    <row r="52" spans="1:35" ht="15.75">
      <c r="A52" s="79"/>
      <c r="B52" s="313"/>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348"/>
      <c r="AB52" s="117"/>
      <c r="AC52" s="130"/>
      <c r="AD52" s="130"/>
      <c r="AF52" s="130"/>
      <c r="AG52" s="130"/>
      <c r="AH52" s="130"/>
      <c r="AI52" s="130"/>
    </row>
    <row r="53" spans="1:35" ht="16.5" thickBot="1">
      <c r="A53" s="87"/>
      <c r="B53" s="317"/>
      <c r="C53" s="317"/>
      <c r="D53" s="317"/>
      <c r="E53" s="317"/>
      <c r="F53" s="317"/>
      <c r="G53" s="317"/>
      <c r="H53" s="317"/>
      <c r="I53" s="317"/>
      <c r="J53" s="317"/>
      <c r="K53" s="317"/>
      <c r="L53" s="317"/>
      <c r="M53" s="317"/>
      <c r="N53" s="317"/>
      <c r="O53" s="317"/>
      <c r="P53" s="317"/>
      <c r="Q53" s="317"/>
      <c r="R53" s="317"/>
      <c r="S53" s="317"/>
      <c r="T53" s="317"/>
      <c r="U53" s="317"/>
      <c r="V53" s="317"/>
      <c r="W53" s="317"/>
      <c r="X53" s="317"/>
      <c r="Y53" s="317"/>
      <c r="Z53" s="317"/>
      <c r="AA53" s="355"/>
      <c r="AB53" s="117"/>
      <c r="AC53" s="130"/>
      <c r="AD53" s="130"/>
      <c r="AF53" s="130"/>
      <c r="AG53" s="130"/>
      <c r="AH53" s="130"/>
      <c r="AI53" s="130"/>
    </row>
    <row r="54" spans="29:35" ht="9.75" customHeight="1">
      <c r="AC54" s="130"/>
      <c r="AD54" s="130"/>
      <c r="AF54" s="130"/>
      <c r="AG54" s="130"/>
      <c r="AH54" s="130"/>
      <c r="AI54" s="130"/>
    </row>
    <row r="55" spans="1:35" s="85" customFormat="1" ht="18.75">
      <c r="A55" s="84" t="s">
        <v>129</v>
      </c>
      <c r="AC55" s="131"/>
      <c r="AD55" s="131"/>
      <c r="AF55" s="131"/>
      <c r="AG55" s="131"/>
      <c r="AH55" s="131"/>
      <c r="AI55" s="131"/>
    </row>
    <row r="56" spans="29:35" ht="9" customHeight="1" thickBot="1">
      <c r="AC56" s="130"/>
      <c r="AD56" s="130"/>
      <c r="AF56" s="130"/>
      <c r="AG56" s="130"/>
      <c r="AH56" s="130"/>
      <c r="AI56" s="130"/>
    </row>
    <row r="57" spans="1:35" ht="22.5" customHeight="1">
      <c r="A57" s="345" t="s">
        <v>62</v>
      </c>
      <c r="B57" s="283" t="s">
        <v>130</v>
      </c>
      <c r="C57" s="283"/>
      <c r="D57" s="283"/>
      <c r="E57" s="283"/>
      <c r="F57" s="283"/>
      <c r="G57" s="283"/>
      <c r="H57" s="283"/>
      <c r="I57" s="283"/>
      <c r="J57" s="283"/>
      <c r="K57" s="283"/>
      <c r="L57" s="283"/>
      <c r="M57" s="283"/>
      <c r="N57" s="283"/>
      <c r="O57" s="346" t="s">
        <v>134</v>
      </c>
      <c r="P57" s="346"/>
      <c r="Q57" s="346"/>
      <c r="R57" s="346"/>
      <c r="S57" s="346" t="s">
        <v>135</v>
      </c>
      <c r="T57" s="346"/>
      <c r="U57" s="346"/>
      <c r="V57" s="346"/>
      <c r="W57" s="346" t="s">
        <v>138</v>
      </c>
      <c r="X57" s="346"/>
      <c r="Y57" s="346"/>
      <c r="Z57" s="283" t="s">
        <v>139</v>
      </c>
      <c r="AA57" s="284"/>
      <c r="AB57" s="60"/>
      <c r="AC57" s="130"/>
      <c r="AD57" s="130"/>
      <c r="AF57" s="130"/>
      <c r="AG57" s="130"/>
      <c r="AH57" s="130"/>
      <c r="AI57" s="130"/>
    </row>
    <row r="58" spans="1:35" ht="42" customHeight="1">
      <c r="A58" s="339"/>
      <c r="B58" s="281" t="s">
        <v>131</v>
      </c>
      <c r="C58" s="281"/>
      <c r="D58" s="281"/>
      <c r="E58" s="281"/>
      <c r="F58" s="309" t="s">
        <v>132</v>
      </c>
      <c r="G58" s="309"/>
      <c r="H58" s="309"/>
      <c r="I58" s="309"/>
      <c r="J58" s="281" t="s">
        <v>133</v>
      </c>
      <c r="K58" s="281"/>
      <c r="L58" s="281"/>
      <c r="M58" s="309" t="s">
        <v>136</v>
      </c>
      <c r="N58" s="309"/>
      <c r="O58" s="309"/>
      <c r="P58" s="309"/>
      <c r="Q58" s="309"/>
      <c r="R58" s="309"/>
      <c r="S58" s="309"/>
      <c r="T58" s="309"/>
      <c r="U58" s="309"/>
      <c r="V58" s="309"/>
      <c r="W58" s="309"/>
      <c r="X58" s="309"/>
      <c r="Y58" s="309"/>
      <c r="Z58" s="281"/>
      <c r="AA58" s="282"/>
      <c r="AB58" s="60"/>
      <c r="AC58" s="130"/>
      <c r="AD58" s="130"/>
      <c r="AF58" s="130"/>
      <c r="AG58" s="130"/>
      <c r="AH58" s="130"/>
      <c r="AI58" s="130"/>
    </row>
    <row r="59" spans="1:35" ht="12.75" customHeight="1">
      <c r="A59" s="102" t="s">
        <v>41</v>
      </c>
      <c r="B59" s="351" t="s">
        <v>50</v>
      </c>
      <c r="C59" s="352"/>
      <c r="D59" s="352"/>
      <c r="E59" s="353"/>
      <c r="F59" s="351" t="s">
        <v>51</v>
      </c>
      <c r="G59" s="352"/>
      <c r="H59" s="352"/>
      <c r="I59" s="353"/>
      <c r="J59" s="351" t="s">
        <v>52</v>
      </c>
      <c r="K59" s="352"/>
      <c r="L59" s="353"/>
      <c r="M59" s="351" t="s">
        <v>53</v>
      </c>
      <c r="N59" s="353"/>
      <c r="O59" s="351" t="s">
        <v>54</v>
      </c>
      <c r="P59" s="352"/>
      <c r="Q59" s="352"/>
      <c r="R59" s="353"/>
      <c r="S59" s="351" t="s">
        <v>55</v>
      </c>
      <c r="T59" s="352"/>
      <c r="U59" s="352"/>
      <c r="V59" s="353"/>
      <c r="W59" s="351" t="s">
        <v>56</v>
      </c>
      <c r="X59" s="352"/>
      <c r="Y59" s="353"/>
      <c r="Z59" s="351" t="s">
        <v>57</v>
      </c>
      <c r="AA59" s="354"/>
      <c r="AB59" s="116"/>
      <c r="AC59" s="130"/>
      <c r="AD59" s="130"/>
      <c r="AF59" s="130"/>
      <c r="AG59" s="130"/>
      <c r="AH59" s="130"/>
      <c r="AI59" s="130"/>
    </row>
    <row r="60" spans="1:35" ht="14.25" customHeight="1">
      <c r="A60" s="79"/>
      <c r="B60" s="313"/>
      <c r="C60" s="313"/>
      <c r="D60" s="313"/>
      <c r="E60" s="313"/>
      <c r="F60" s="313"/>
      <c r="G60" s="313"/>
      <c r="H60" s="313"/>
      <c r="I60" s="313"/>
      <c r="J60" s="313"/>
      <c r="K60" s="313"/>
      <c r="L60" s="313"/>
      <c r="M60" s="350">
        <f>F60*J60</f>
        <v>0</v>
      </c>
      <c r="N60" s="350"/>
      <c r="O60" s="313"/>
      <c r="P60" s="313"/>
      <c r="Q60" s="313"/>
      <c r="R60" s="313"/>
      <c r="S60" s="313"/>
      <c r="T60" s="313"/>
      <c r="U60" s="313"/>
      <c r="V60" s="313"/>
      <c r="W60" s="313"/>
      <c r="X60" s="313"/>
      <c r="Y60" s="313"/>
      <c r="Z60" s="313"/>
      <c r="AA60" s="348"/>
      <c r="AB60" s="117"/>
      <c r="AC60" s="130"/>
      <c r="AD60" s="130"/>
      <c r="AF60" s="130"/>
      <c r="AG60" s="130"/>
      <c r="AH60" s="130"/>
      <c r="AI60" s="130"/>
    </row>
    <row r="61" spans="1:35" ht="15.75">
      <c r="A61" s="79"/>
      <c r="B61" s="313"/>
      <c r="C61" s="313"/>
      <c r="D61" s="313"/>
      <c r="E61" s="313"/>
      <c r="F61" s="313"/>
      <c r="G61" s="313"/>
      <c r="H61" s="313"/>
      <c r="I61" s="313"/>
      <c r="J61" s="313"/>
      <c r="K61" s="313"/>
      <c r="L61" s="313"/>
      <c r="M61" s="350">
        <f>F61*J61</f>
        <v>0</v>
      </c>
      <c r="N61" s="350"/>
      <c r="O61" s="313"/>
      <c r="P61" s="313"/>
      <c r="Q61" s="313"/>
      <c r="R61" s="313"/>
      <c r="S61" s="313"/>
      <c r="T61" s="313"/>
      <c r="U61" s="313"/>
      <c r="V61" s="313"/>
      <c r="W61" s="313"/>
      <c r="X61" s="313"/>
      <c r="Y61" s="313"/>
      <c r="Z61" s="313"/>
      <c r="AA61" s="348"/>
      <c r="AB61" s="117"/>
      <c r="AC61" s="130"/>
      <c r="AD61" s="130"/>
      <c r="AE61" s="130"/>
      <c r="AF61" s="130"/>
      <c r="AG61" s="130"/>
      <c r="AH61" s="130"/>
      <c r="AI61" s="130"/>
    </row>
    <row r="62" spans="1:35" ht="15.75">
      <c r="A62" s="79"/>
      <c r="B62" s="313"/>
      <c r="C62" s="313"/>
      <c r="D62" s="313"/>
      <c r="E62" s="313"/>
      <c r="F62" s="313"/>
      <c r="G62" s="313"/>
      <c r="H62" s="313"/>
      <c r="I62" s="313"/>
      <c r="J62" s="313"/>
      <c r="K62" s="313"/>
      <c r="L62" s="313"/>
      <c r="M62" s="350">
        <f>F62*J62</f>
        <v>0</v>
      </c>
      <c r="N62" s="350"/>
      <c r="O62" s="313"/>
      <c r="P62" s="313"/>
      <c r="Q62" s="313"/>
      <c r="R62" s="313"/>
      <c r="S62" s="313"/>
      <c r="T62" s="313"/>
      <c r="U62" s="313"/>
      <c r="V62" s="313"/>
      <c r="W62" s="313"/>
      <c r="X62" s="313"/>
      <c r="Y62" s="313"/>
      <c r="Z62" s="313"/>
      <c r="AA62" s="348"/>
      <c r="AB62" s="117"/>
      <c r="AC62" s="130"/>
      <c r="AD62" s="130"/>
      <c r="AE62" s="130"/>
      <c r="AF62" s="130"/>
      <c r="AG62" s="130"/>
      <c r="AH62" s="130"/>
      <c r="AI62" s="130"/>
    </row>
    <row r="63" spans="1:28" ht="16.5" thickBot="1">
      <c r="A63" s="341" t="s">
        <v>123</v>
      </c>
      <c r="B63" s="342"/>
      <c r="C63" s="342"/>
      <c r="D63" s="342"/>
      <c r="E63" s="342"/>
      <c r="F63" s="343" t="s">
        <v>137</v>
      </c>
      <c r="G63" s="343"/>
      <c r="H63" s="343"/>
      <c r="I63" s="343"/>
      <c r="J63" s="343"/>
      <c r="K63" s="343"/>
      <c r="L63" s="343"/>
      <c r="M63" s="347">
        <f>SUM(M60:N62)</f>
        <v>0</v>
      </c>
      <c r="N63" s="347"/>
      <c r="O63" s="343" t="s">
        <v>137</v>
      </c>
      <c r="P63" s="343"/>
      <c r="Q63" s="343"/>
      <c r="R63" s="343"/>
      <c r="S63" s="343" t="s">
        <v>137</v>
      </c>
      <c r="T63" s="343"/>
      <c r="U63" s="343"/>
      <c r="V63" s="343"/>
      <c r="W63" s="343" t="s">
        <v>137</v>
      </c>
      <c r="X63" s="343"/>
      <c r="Y63" s="343"/>
      <c r="Z63" s="343" t="s">
        <v>137</v>
      </c>
      <c r="AA63" s="349"/>
      <c r="AB63" s="118"/>
    </row>
    <row r="64" spans="1:13" ht="16.5">
      <c r="A64" s="119" t="s">
        <v>238</v>
      </c>
      <c r="B64" s="120"/>
      <c r="C64" s="120"/>
      <c r="D64" s="120"/>
      <c r="E64" s="120"/>
      <c r="F64" s="120"/>
      <c r="G64" s="120"/>
      <c r="H64" s="120"/>
      <c r="I64" s="120"/>
      <c r="J64" s="120"/>
      <c r="K64" s="120"/>
      <c r="L64" s="120"/>
      <c r="M64" s="120"/>
    </row>
    <row r="66" s="85" customFormat="1" ht="19.5" thickBot="1">
      <c r="A66" s="84" t="s">
        <v>140</v>
      </c>
    </row>
    <row r="67" spans="1:28" ht="62.25" customHeight="1">
      <c r="A67" s="345" t="s">
        <v>36</v>
      </c>
      <c r="B67" s="346"/>
      <c r="C67" s="346" t="s">
        <v>141</v>
      </c>
      <c r="D67" s="346"/>
      <c r="E67" s="346"/>
      <c r="F67" s="346"/>
      <c r="G67" s="346"/>
      <c r="H67" s="346" t="s">
        <v>142</v>
      </c>
      <c r="I67" s="346"/>
      <c r="J67" s="346"/>
      <c r="K67" s="346"/>
      <c r="L67" s="346"/>
      <c r="M67" s="346"/>
      <c r="N67" s="346"/>
      <c r="O67" s="346" t="s">
        <v>146</v>
      </c>
      <c r="P67" s="346"/>
      <c r="Q67" s="346"/>
      <c r="R67" s="346"/>
      <c r="S67" s="346"/>
      <c r="T67" s="346" t="s">
        <v>150</v>
      </c>
      <c r="U67" s="346"/>
      <c r="V67" s="346"/>
      <c r="W67" s="346"/>
      <c r="X67" s="346"/>
      <c r="Y67" s="346" t="s">
        <v>154</v>
      </c>
      <c r="Z67" s="346"/>
      <c r="AA67" s="121" t="s">
        <v>157</v>
      </c>
      <c r="AB67" s="97"/>
    </row>
    <row r="68" spans="1:28" ht="15.75">
      <c r="A68" s="344" t="s">
        <v>41</v>
      </c>
      <c r="B68" s="340"/>
      <c r="C68" s="340" t="s">
        <v>50</v>
      </c>
      <c r="D68" s="340"/>
      <c r="E68" s="340"/>
      <c r="F68" s="340"/>
      <c r="G68" s="340"/>
      <c r="H68" s="340" t="s">
        <v>51</v>
      </c>
      <c r="I68" s="340"/>
      <c r="J68" s="340"/>
      <c r="K68" s="340"/>
      <c r="L68" s="340"/>
      <c r="M68" s="340"/>
      <c r="N68" s="340"/>
      <c r="O68" s="340" t="s">
        <v>52</v>
      </c>
      <c r="P68" s="340"/>
      <c r="Q68" s="340"/>
      <c r="R68" s="340"/>
      <c r="S68" s="340"/>
      <c r="T68" s="340" t="s">
        <v>53</v>
      </c>
      <c r="U68" s="340"/>
      <c r="V68" s="340"/>
      <c r="W68" s="340"/>
      <c r="X68" s="340"/>
      <c r="Y68" s="340" t="s">
        <v>54</v>
      </c>
      <c r="Z68" s="340"/>
      <c r="AA68" s="104" t="s">
        <v>55</v>
      </c>
      <c r="AB68" s="105"/>
    </row>
    <row r="69" spans="1:28" s="106" customFormat="1" ht="19.5" customHeight="1">
      <c r="A69" s="339"/>
      <c r="B69" s="309"/>
      <c r="C69" s="309"/>
      <c r="D69" s="309"/>
      <c r="E69" s="309"/>
      <c r="F69" s="309"/>
      <c r="G69" s="309"/>
      <c r="H69" s="309" t="s">
        <v>4</v>
      </c>
      <c r="I69" s="309"/>
      <c r="J69" s="309"/>
      <c r="K69" s="309"/>
      <c r="L69" s="309"/>
      <c r="M69" s="309"/>
      <c r="N69" s="309"/>
      <c r="O69" s="309" t="s">
        <v>4</v>
      </c>
      <c r="P69" s="309"/>
      <c r="Q69" s="309"/>
      <c r="R69" s="309"/>
      <c r="S69" s="309"/>
      <c r="T69" s="309" t="s">
        <v>4</v>
      </c>
      <c r="U69" s="309"/>
      <c r="V69" s="309"/>
      <c r="W69" s="309"/>
      <c r="X69" s="309"/>
      <c r="Y69" s="309" t="s">
        <v>4</v>
      </c>
      <c r="Z69" s="309"/>
      <c r="AA69" s="96"/>
      <c r="AB69" s="97"/>
    </row>
    <row r="70" spans="1:28" s="106" customFormat="1" ht="15.75" customHeight="1">
      <c r="A70" s="339"/>
      <c r="B70" s="309"/>
      <c r="C70" s="309"/>
      <c r="D70" s="309"/>
      <c r="E70" s="309"/>
      <c r="F70" s="309"/>
      <c r="G70" s="309"/>
      <c r="H70" s="309" t="s">
        <v>4</v>
      </c>
      <c r="I70" s="309"/>
      <c r="J70" s="309"/>
      <c r="K70" s="309"/>
      <c r="L70" s="309"/>
      <c r="M70" s="309"/>
      <c r="N70" s="309"/>
      <c r="O70" s="309" t="s">
        <v>4</v>
      </c>
      <c r="P70" s="309"/>
      <c r="Q70" s="309"/>
      <c r="R70" s="309"/>
      <c r="S70" s="309"/>
      <c r="T70" s="309" t="s">
        <v>4</v>
      </c>
      <c r="U70" s="309"/>
      <c r="V70" s="309"/>
      <c r="W70" s="309"/>
      <c r="X70" s="309"/>
      <c r="Y70" s="309" t="s">
        <v>4</v>
      </c>
      <c r="Z70" s="309"/>
      <c r="AA70" s="96"/>
      <c r="AB70" s="97"/>
    </row>
    <row r="71" spans="1:28" s="106" customFormat="1" ht="15.75" customHeight="1" thickBot="1">
      <c r="A71" s="337"/>
      <c r="B71" s="338"/>
      <c r="C71" s="338"/>
      <c r="D71" s="338"/>
      <c r="E71" s="338"/>
      <c r="F71" s="338"/>
      <c r="G71" s="338"/>
      <c r="H71" s="338" t="s">
        <v>4</v>
      </c>
      <c r="I71" s="338"/>
      <c r="J71" s="338"/>
      <c r="K71" s="338"/>
      <c r="L71" s="338"/>
      <c r="M71" s="338"/>
      <c r="N71" s="338"/>
      <c r="O71" s="338" t="s">
        <v>4</v>
      </c>
      <c r="P71" s="338"/>
      <c r="Q71" s="338"/>
      <c r="R71" s="338"/>
      <c r="S71" s="338"/>
      <c r="T71" s="338" t="s">
        <v>4</v>
      </c>
      <c r="U71" s="338"/>
      <c r="V71" s="338"/>
      <c r="W71" s="338"/>
      <c r="X71" s="338"/>
      <c r="Y71" s="338" t="s">
        <v>4</v>
      </c>
      <c r="Z71" s="338"/>
      <c r="AA71" s="101"/>
      <c r="AB71" s="97"/>
    </row>
    <row r="73" s="85" customFormat="1" ht="18.75">
      <c r="A73" s="84" t="s">
        <v>158</v>
      </c>
    </row>
    <row r="74" ht="16.5" thickBot="1"/>
    <row r="75" spans="1:28" ht="33" customHeight="1">
      <c r="A75" s="327" t="s">
        <v>62</v>
      </c>
      <c r="B75" s="328"/>
      <c r="C75" s="328"/>
      <c r="D75" s="328"/>
      <c r="E75" s="328"/>
      <c r="F75" s="328" t="s">
        <v>159</v>
      </c>
      <c r="G75" s="328"/>
      <c r="H75" s="328"/>
      <c r="I75" s="328"/>
      <c r="J75" s="328"/>
      <c r="K75" s="328"/>
      <c r="L75" s="328"/>
      <c r="M75" s="328"/>
      <c r="N75" s="328"/>
      <c r="O75" s="329" t="s">
        <v>160</v>
      </c>
      <c r="P75" s="330"/>
      <c r="Q75" s="330"/>
      <c r="R75" s="330"/>
      <c r="S75" s="330"/>
      <c r="T75" s="330"/>
      <c r="U75" s="330"/>
      <c r="V75" s="330"/>
      <c r="W75" s="330"/>
      <c r="X75" s="330"/>
      <c r="Y75" s="331"/>
      <c r="Z75" s="332" t="s">
        <v>161</v>
      </c>
      <c r="AA75" s="333"/>
      <c r="AB75" s="117"/>
    </row>
    <row r="76" spans="1:28" ht="15.75">
      <c r="A76" s="334" t="s">
        <v>41</v>
      </c>
      <c r="B76" s="335"/>
      <c r="C76" s="335"/>
      <c r="D76" s="335"/>
      <c r="E76" s="335"/>
      <c r="F76" s="335" t="s">
        <v>50</v>
      </c>
      <c r="G76" s="335"/>
      <c r="H76" s="335"/>
      <c r="I76" s="335"/>
      <c r="J76" s="335"/>
      <c r="K76" s="335"/>
      <c r="L76" s="335"/>
      <c r="M76" s="335"/>
      <c r="N76" s="335"/>
      <c r="O76" s="335" t="s">
        <v>51</v>
      </c>
      <c r="P76" s="335"/>
      <c r="Q76" s="335"/>
      <c r="R76" s="335"/>
      <c r="S76" s="335"/>
      <c r="T76" s="335"/>
      <c r="U76" s="335"/>
      <c r="V76" s="335"/>
      <c r="W76" s="335"/>
      <c r="X76" s="335"/>
      <c r="Y76" s="335"/>
      <c r="Z76" s="324" t="s">
        <v>52</v>
      </c>
      <c r="AA76" s="336"/>
      <c r="AB76" s="116"/>
    </row>
    <row r="77" spans="1:28" ht="15.75">
      <c r="A77" s="326"/>
      <c r="B77" s="313"/>
      <c r="C77" s="313"/>
      <c r="D77" s="313"/>
      <c r="E77" s="313"/>
      <c r="F77" s="313"/>
      <c r="G77" s="313"/>
      <c r="H77" s="313"/>
      <c r="I77" s="313"/>
      <c r="J77" s="313"/>
      <c r="K77" s="313"/>
      <c r="L77" s="313"/>
      <c r="M77" s="313"/>
      <c r="N77" s="313"/>
      <c r="O77" s="313"/>
      <c r="P77" s="313"/>
      <c r="Q77" s="313"/>
      <c r="R77" s="313"/>
      <c r="S77" s="313"/>
      <c r="T77" s="313"/>
      <c r="U77" s="313"/>
      <c r="V77" s="313"/>
      <c r="W77" s="313"/>
      <c r="X77" s="313"/>
      <c r="Y77" s="313"/>
      <c r="Z77" s="254" t="s">
        <v>4</v>
      </c>
      <c r="AA77" s="255"/>
      <c r="AB77" s="123"/>
    </row>
    <row r="78" spans="1:28" ht="15.75">
      <c r="A78" s="326"/>
      <c r="B78" s="313"/>
      <c r="C78" s="313"/>
      <c r="D78" s="313"/>
      <c r="E78" s="313"/>
      <c r="F78" s="313"/>
      <c r="G78" s="313"/>
      <c r="H78" s="313"/>
      <c r="I78" s="313"/>
      <c r="J78" s="313"/>
      <c r="K78" s="313"/>
      <c r="L78" s="313"/>
      <c r="M78" s="313"/>
      <c r="N78" s="313"/>
      <c r="O78" s="313"/>
      <c r="P78" s="313"/>
      <c r="Q78" s="313"/>
      <c r="R78" s="313"/>
      <c r="S78" s="313"/>
      <c r="T78" s="313"/>
      <c r="U78" s="313"/>
      <c r="V78" s="313"/>
      <c r="W78" s="313"/>
      <c r="X78" s="313"/>
      <c r="Y78" s="313"/>
      <c r="Z78" s="254" t="s">
        <v>4</v>
      </c>
      <c r="AA78" s="255"/>
      <c r="AB78" s="123"/>
    </row>
    <row r="79" spans="1:28" ht="16.5" thickBot="1">
      <c r="A79" s="325"/>
      <c r="B79" s="317"/>
      <c r="C79" s="317"/>
      <c r="D79" s="317"/>
      <c r="E79" s="317"/>
      <c r="F79" s="317"/>
      <c r="G79" s="317"/>
      <c r="H79" s="317"/>
      <c r="I79" s="317"/>
      <c r="J79" s="317"/>
      <c r="K79" s="317"/>
      <c r="L79" s="317"/>
      <c r="M79" s="317"/>
      <c r="N79" s="317"/>
      <c r="O79" s="317"/>
      <c r="P79" s="317"/>
      <c r="Q79" s="317"/>
      <c r="R79" s="317"/>
      <c r="S79" s="317"/>
      <c r="T79" s="317"/>
      <c r="U79" s="317"/>
      <c r="V79" s="317"/>
      <c r="W79" s="317"/>
      <c r="X79" s="317"/>
      <c r="Y79" s="317"/>
      <c r="Z79" s="263" t="s">
        <v>4</v>
      </c>
      <c r="AA79" s="264"/>
      <c r="AB79" s="123"/>
    </row>
    <row r="80" ht="11.25" customHeight="1"/>
    <row r="81" s="85" customFormat="1" ht="18.75">
      <c r="A81" s="84" t="s">
        <v>164</v>
      </c>
    </row>
    <row r="82" ht="7.5" customHeight="1" thickBot="1"/>
    <row r="83" spans="1:28" ht="15" customHeight="1">
      <c r="A83" s="318" t="s">
        <v>165</v>
      </c>
      <c r="B83" s="319"/>
      <c r="C83" s="319"/>
      <c r="D83" s="319"/>
      <c r="E83" s="319"/>
      <c r="F83" s="319"/>
      <c r="G83" s="319"/>
      <c r="H83" s="319"/>
      <c r="I83" s="319"/>
      <c r="J83" s="319"/>
      <c r="K83" s="319"/>
      <c r="L83" s="319"/>
      <c r="M83" s="319"/>
      <c r="N83" s="319"/>
      <c r="O83" s="319"/>
      <c r="P83" s="319"/>
      <c r="Q83" s="319"/>
      <c r="R83" s="319"/>
      <c r="S83" s="319"/>
      <c r="T83" s="319"/>
      <c r="U83" s="319"/>
      <c r="V83" s="319"/>
      <c r="W83" s="319"/>
      <c r="X83" s="319"/>
      <c r="Y83" s="319"/>
      <c r="Z83" s="319"/>
      <c r="AA83" s="320"/>
      <c r="AB83" s="117"/>
    </row>
    <row r="84" spans="1:28" ht="15.75">
      <c r="A84" s="321"/>
      <c r="B84" s="322"/>
      <c r="C84" s="322"/>
      <c r="D84" s="322"/>
      <c r="E84" s="322"/>
      <c r="F84" s="322"/>
      <c r="G84" s="322"/>
      <c r="H84" s="322"/>
      <c r="I84" s="322"/>
      <c r="J84" s="322"/>
      <c r="K84" s="322"/>
      <c r="L84" s="322"/>
      <c r="M84" s="322"/>
      <c r="N84" s="322"/>
      <c r="O84" s="322"/>
      <c r="P84" s="322"/>
      <c r="Q84" s="322"/>
      <c r="R84" s="322"/>
      <c r="S84" s="322"/>
      <c r="T84" s="322"/>
      <c r="U84" s="322"/>
      <c r="V84" s="322"/>
      <c r="W84" s="322"/>
      <c r="X84" s="322"/>
      <c r="Y84" s="322"/>
      <c r="Z84" s="322"/>
      <c r="AA84" s="323"/>
      <c r="AB84" s="117"/>
    </row>
    <row r="85" spans="1:28" ht="47.25" customHeight="1">
      <c r="A85" s="55" t="s">
        <v>166</v>
      </c>
      <c r="B85" s="254" t="s">
        <v>168</v>
      </c>
      <c r="C85" s="254"/>
      <c r="D85" s="254"/>
      <c r="E85" s="254"/>
      <c r="F85" s="254"/>
      <c r="G85" s="254"/>
      <c r="H85" s="254"/>
      <c r="I85" s="254"/>
      <c r="J85" s="254" t="s">
        <v>167</v>
      </c>
      <c r="K85" s="254"/>
      <c r="L85" s="254"/>
      <c r="M85" s="254"/>
      <c r="N85" s="254"/>
      <c r="O85" s="254"/>
      <c r="P85" s="254"/>
      <c r="Q85" s="313" t="s">
        <v>181</v>
      </c>
      <c r="R85" s="313"/>
      <c r="S85" s="313"/>
      <c r="T85" s="313"/>
      <c r="U85" s="313"/>
      <c r="V85" s="313" t="s">
        <v>174</v>
      </c>
      <c r="W85" s="313"/>
      <c r="X85" s="313"/>
      <c r="Y85" s="313"/>
      <c r="Z85" s="80" t="s">
        <v>175</v>
      </c>
      <c r="AA85" s="75" t="s">
        <v>176</v>
      </c>
      <c r="AB85" s="117"/>
    </row>
    <row r="86" spans="1:28" ht="15.75">
      <c r="A86" s="76" t="s">
        <v>41</v>
      </c>
      <c r="B86" s="324" t="s">
        <v>50</v>
      </c>
      <c r="C86" s="324"/>
      <c r="D86" s="324"/>
      <c r="E86" s="324"/>
      <c r="F86" s="324"/>
      <c r="G86" s="324"/>
      <c r="H86" s="324"/>
      <c r="I86" s="324"/>
      <c r="J86" s="324" t="s">
        <v>51</v>
      </c>
      <c r="K86" s="324"/>
      <c r="L86" s="324"/>
      <c r="M86" s="324"/>
      <c r="N86" s="324"/>
      <c r="O86" s="324"/>
      <c r="P86" s="324"/>
      <c r="Q86" s="324" t="s">
        <v>52</v>
      </c>
      <c r="R86" s="324"/>
      <c r="S86" s="324"/>
      <c r="T86" s="324"/>
      <c r="U86" s="324"/>
      <c r="V86" s="324" t="s">
        <v>53</v>
      </c>
      <c r="W86" s="324"/>
      <c r="X86" s="324"/>
      <c r="Y86" s="324"/>
      <c r="Z86" s="77" t="s">
        <v>54</v>
      </c>
      <c r="AA86" s="78" t="s">
        <v>55</v>
      </c>
      <c r="AB86" s="116"/>
    </row>
    <row r="87" spans="1:28" ht="15.75">
      <c r="A87" s="79"/>
      <c r="B87" s="254" t="s">
        <v>4</v>
      </c>
      <c r="C87" s="254"/>
      <c r="D87" s="254"/>
      <c r="E87" s="254"/>
      <c r="F87" s="254"/>
      <c r="G87" s="254"/>
      <c r="H87" s="254"/>
      <c r="I87" s="254"/>
      <c r="J87" s="313"/>
      <c r="K87" s="313"/>
      <c r="L87" s="313"/>
      <c r="M87" s="313"/>
      <c r="N87" s="313"/>
      <c r="O87" s="313"/>
      <c r="P87" s="313"/>
      <c r="Q87" s="313"/>
      <c r="R87" s="313"/>
      <c r="S87" s="313"/>
      <c r="T87" s="313"/>
      <c r="U87" s="313"/>
      <c r="V87" s="313"/>
      <c r="W87" s="313"/>
      <c r="X87" s="313"/>
      <c r="Y87" s="313"/>
      <c r="Z87" s="81"/>
      <c r="AA87" s="122" t="s">
        <v>4</v>
      </c>
      <c r="AB87" s="125"/>
    </row>
    <row r="88" spans="1:28" ht="15.75">
      <c r="A88" s="79"/>
      <c r="B88" s="254" t="s">
        <v>4</v>
      </c>
      <c r="C88" s="254"/>
      <c r="D88" s="254"/>
      <c r="E88" s="254"/>
      <c r="F88" s="254"/>
      <c r="G88" s="254"/>
      <c r="H88" s="254"/>
      <c r="I88" s="254"/>
      <c r="J88" s="313"/>
      <c r="K88" s="313"/>
      <c r="L88" s="313"/>
      <c r="M88" s="313"/>
      <c r="N88" s="313"/>
      <c r="O88" s="313"/>
      <c r="P88" s="313"/>
      <c r="Q88" s="313"/>
      <c r="R88" s="313"/>
      <c r="S88" s="313"/>
      <c r="T88" s="313"/>
      <c r="U88" s="313"/>
      <c r="V88" s="313"/>
      <c r="W88" s="313"/>
      <c r="X88" s="313"/>
      <c r="Y88" s="313"/>
      <c r="Z88" s="81"/>
      <c r="AA88" s="122" t="s">
        <v>4</v>
      </c>
      <c r="AB88" s="125"/>
    </row>
    <row r="89" spans="1:28" ht="16.5" thickBot="1">
      <c r="A89" s="87"/>
      <c r="B89" s="263" t="s">
        <v>4</v>
      </c>
      <c r="C89" s="263"/>
      <c r="D89" s="263"/>
      <c r="E89" s="263"/>
      <c r="F89" s="263"/>
      <c r="G89" s="263"/>
      <c r="H89" s="263"/>
      <c r="I89" s="263"/>
      <c r="J89" s="317"/>
      <c r="K89" s="317"/>
      <c r="L89" s="317"/>
      <c r="M89" s="317"/>
      <c r="N89" s="317"/>
      <c r="O89" s="317"/>
      <c r="P89" s="317"/>
      <c r="Q89" s="317"/>
      <c r="R89" s="317"/>
      <c r="S89" s="317"/>
      <c r="T89" s="317"/>
      <c r="U89" s="317"/>
      <c r="V89" s="317"/>
      <c r="W89" s="317"/>
      <c r="X89" s="317"/>
      <c r="Y89" s="317"/>
      <c r="Z89" s="126"/>
      <c r="AA89" s="124" t="s">
        <v>4</v>
      </c>
      <c r="AB89" s="125"/>
    </row>
    <row r="90" spans="1:28" ht="7.5" customHeight="1" thickBot="1">
      <c r="A90" s="127"/>
      <c r="B90" s="123"/>
      <c r="C90" s="123"/>
      <c r="D90" s="123"/>
      <c r="E90" s="123"/>
      <c r="F90" s="123"/>
      <c r="G90" s="123"/>
      <c r="H90" s="123"/>
      <c r="I90" s="123"/>
      <c r="J90" s="117"/>
      <c r="K90" s="117"/>
      <c r="L90" s="117"/>
      <c r="M90" s="117"/>
      <c r="N90" s="117"/>
      <c r="O90" s="117"/>
      <c r="P90" s="117"/>
      <c r="Q90" s="117"/>
      <c r="R90" s="117"/>
      <c r="S90" s="117"/>
      <c r="T90" s="117"/>
      <c r="U90" s="117"/>
      <c r="V90" s="117"/>
      <c r="W90" s="117"/>
      <c r="X90" s="117"/>
      <c r="Y90" s="117"/>
      <c r="Z90" s="127"/>
      <c r="AA90" s="123"/>
      <c r="AB90" s="125"/>
    </row>
    <row r="91" spans="1:28" ht="15.75">
      <c r="A91" s="318" t="s">
        <v>177</v>
      </c>
      <c r="B91" s="319"/>
      <c r="C91" s="319"/>
      <c r="D91" s="319"/>
      <c r="E91" s="319"/>
      <c r="F91" s="319"/>
      <c r="G91" s="319"/>
      <c r="H91" s="319"/>
      <c r="I91" s="319"/>
      <c r="J91" s="319"/>
      <c r="K91" s="319"/>
      <c r="L91" s="319"/>
      <c r="M91" s="319"/>
      <c r="N91" s="319"/>
      <c r="O91" s="319"/>
      <c r="P91" s="319"/>
      <c r="Q91" s="319"/>
      <c r="R91" s="319"/>
      <c r="S91" s="319"/>
      <c r="T91" s="319"/>
      <c r="U91" s="319"/>
      <c r="V91" s="319"/>
      <c r="W91" s="319"/>
      <c r="X91" s="319"/>
      <c r="Y91" s="319"/>
      <c r="Z91" s="319"/>
      <c r="AA91" s="320"/>
      <c r="AB91" s="117"/>
    </row>
    <row r="92" spans="1:28" ht="15.75">
      <c r="A92" s="321"/>
      <c r="B92" s="322"/>
      <c r="C92" s="322"/>
      <c r="D92" s="322"/>
      <c r="E92" s="322"/>
      <c r="F92" s="322"/>
      <c r="G92" s="322"/>
      <c r="H92" s="322"/>
      <c r="I92" s="322"/>
      <c r="J92" s="322"/>
      <c r="K92" s="322"/>
      <c r="L92" s="322"/>
      <c r="M92" s="322"/>
      <c r="N92" s="322"/>
      <c r="O92" s="322"/>
      <c r="P92" s="322"/>
      <c r="Q92" s="322"/>
      <c r="R92" s="322"/>
      <c r="S92" s="322"/>
      <c r="T92" s="322"/>
      <c r="U92" s="322"/>
      <c r="V92" s="322"/>
      <c r="W92" s="322"/>
      <c r="X92" s="322"/>
      <c r="Y92" s="322"/>
      <c r="Z92" s="322"/>
      <c r="AA92" s="323"/>
      <c r="AB92" s="117"/>
    </row>
    <row r="93" spans="1:28" ht="52.5" customHeight="1">
      <c r="A93" s="56" t="s">
        <v>166</v>
      </c>
      <c r="B93" s="281" t="s">
        <v>168</v>
      </c>
      <c r="C93" s="281"/>
      <c r="D93" s="281"/>
      <c r="E93" s="281"/>
      <c r="F93" s="281"/>
      <c r="G93" s="281"/>
      <c r="H93" s="281"/>
      <c r="I93" s="281"/>
      <c r="J93" s="309" t="s">
        <v>182</v>
      </c>
      <c r="K93" s="309"/>
      <c r="L93" s="309"/>
      <c r="M93" s="309"/>
      <c r="N93" s="309"/>
      <c r="O93" s="309"/>
      <c r="P93" s="309"/>
      <c r="Q93" s="309" t="s">
        <v>183</v>
      </c>
      <c r="R93" s="309"/>
      <c r="S93" s="309"/>
      <c r="T93" s="309"/>
      <c r="U93" s="309"/>
      <c r="V93" s="309"/>
      <c r="W93" s="309"/>
      <c r="X93" s="309"/>
      <c r="Y93" s="309" t="s">
        <v>176</v>
      </c>
      <c r="Z93" s="281"/>
      <c r="AA93" s="282"/>
      <c r="AB93" s="123"/>
    </row>
    <row r="94" spans="1:28" ht="15.75">
      <c r="A94" s="79"/>
      <c r="B94" s="254" t="s">
        <v>4</v>
      </c>
      <c r="C94" s="254"/>
      <c r="D94" s="254"/>
      <c r="E94" s="254"/>
      <c r="F94" s="254"/>
      <c r="G94" s="254"/>
      <c r="H94" s="254"/>
      <c r="I94" s="254"/>
      <c r="J94" s="313"/>
      <c r="K94" s="313"/>
      <c r="L94" s="313"/>
      <c r="M94" s="313"/>
      <c r="N94" s="313"/>
      <c r="O94" s="313"/>
      <c r="P94" s="313"/>
      <c r="Q94" s="313"/>
      <c r="R94" s="313"/>
      <c r="S94" s="313"/>
      <c r="T94" s="313"/>
      <c r="U94" s="313"/>
      <c r="V94" s="313"/>
      <c r="W94" s="313"/>
      <c r="X94" s="313"/>
      <c r="Y94" s="254" t="s">
        <v>4</v>
      </c>
      <c r="Z94" s="254"/>
      <c r="AA94" s="255"/>
      <c r="AB94" s="123"/>
    </row>
    <row r="95" spans="1:28" ht="15.75">
      <c r="A95" s="79"/>
      <c r="B95" s="254" t="s">
        <v>4</v>
      </c>
      <c r="C95" s="254"/>
      <c r="D95" s="254"/>
      <c r="E95" s="254"/>
      <c r="F95" s="254"/>
      <c r="G95" s="254"/>
      <c r="H95" s="254"/>
      <c r="I95" s="254"/>
      <c r="J95" s="313"/>
      <c r="K95" s="313"/>
      <c r="L95" s="313"/>
      <c r="M95" s="313"/>
      <c r="N95" s="313"/>
      <c r="O95" s="313"/>
      <c r="P95" s="313"/>
      <c r="Q95" s="313"/>
      <c r="R95" s="313"/>
      <c r="S95" s="313"/>
      <c r="T95" s="313"/>
      <c r="U95" s="313"/>
      <c r="V95" s="313"/>
      <c r="W95" s="313"/>
      <c r="X95" s="313"/>
      <c r="Y95" s="254" t="s">
        <v>4</v>
      </c>
      <c r="Z95" s="254"/>
      <c r="AA95" s="255"/>
      <c r="AB95" s="123"/>
    </row>
    <row r="96" spans="1:28" ht="15.75">
      <c r="A96" s="79"/>
      <c r="B96" s="254" t="s">
        <v>4</v>
      </c>
      <c r="C96" s="254"/>
      <c r="D96" s="254"/>
      <c r="E96" s="254"/>
      <c r="F96" s="254"/>
      <c r="G96" s="254"/>
      <c r="H96" s="254"/>
      <c r="I96" s="254"/>
      <c r="J96" s="313"/>
      <c r="K96" s="313"/>
      <c r="L96" s="313"/>
      <c r="M96" s="313"/>
      <c r="N96" s="313"/>
      <c r="O96" s="313"/>
      <c r="P96" s="313"/>
      <c r="Q96" s="313"/>
      <c r="R96" s="313"/>
      <c r="S96" s="313"/>
      <c r="T96" s="313"/>
      <c r="U96" s="313"/>
      <c r="V96" s="313"/>
      <c r="W96" s="313"/>
      <c r="X96" s="313"/>
      <c r="Y96" s="254" t="s">
        <v>4</v>
      </c>
      <c r="Z96" s="254"/>
      <c r="AA96" s="255"/>
      <c r="AB96" s="123"/>
    </row>
    <row r="97" spans="1:28" ht="16.5" thickBot="1">
      <c r="A97" s="87"/>
      <c r="B97" s="263" t="s">
        <v>4</v>
      </c>
      <c r="C97" s="263"/>
      <c r="D97" s="263"/>
      <c r="E97" s="263"/>
      <c r="F97" s="263"/>
      <c r="G97" s="263"/>
      <c r="H97" s="263"/>
      <c r="I97" s="263"/>
      <c r="J97" s="317"/>
      <c r="K97" s="317"/>
      <c r="L97" s="317"/>
      <c r="M97" s="317"/>
      <c r="N97" s="317"/>
      <c r="O97" s="317"/>
      <c r="P97" s="317"/>
      <c r="Q97" s="317"/>
      <c r="R97" s="317"/>
      <c r="S97" s="317"/>
      <c r="T97" s="317"/>
      <c r="U97" s="317"/>
      <c r="V97" s="317"/>
      <c r="W97" s="317"/>
      <c r="X97" s="317"/>
      <c r="Y97" s="263" t="s">
        <v>4</v>
      </c>
      <c r="Z97" s="263"/>
      <c r="AA97" s="264"/>
      <c r="AB97" s="123"/>
    </row>
    <row r="110" spans="4:27" ht="18.75">
      <c r="D110" s="130" t="s">
        <v>4</v>
      </c>
      <c r="I110" s="130" t="s">
        <v>4</v>
      </c>
      <c r="N110" s="130" t="s">
        <v>4</v>
      </c>
      <c r="Q110" s="130" t="s">
        <v>4</v>
      </c>
      <c r="U110" s="130" t="s">
        <v>4</v>
      </c>
      <c r="Z110" s="131" t="s">
        <v>4</v>
      </c>
      <c r="AA110" s="130" t="s">
        <v>4</v>
      </c>
    </row>
    <row r="111" spans="4:27" ht="15.75">
      <c r="D111" s="130">
        <v>2010</v>
      </c>
      <c r="I111" s="130" t="s">
        <v>42</v>
      </c>
      <c r="N111" s="132" t="s">
        <v>86</v>
      </c>
      <c r="Q111" s="132" t="s">
        <v>89</v>
      </c>
      <c r="U111" s="132" t="s">
        <v>98</v>
      </c>
      <c r="Z111" s="130" t="s">
        <v>101</v>
      </c>
      <c r="AA111" s="132" t="s">
        <v>70</v>
      </c>
    </row>
    <row r="112" spans="4:27" ht="22.5" customHeight="1">
      <c r="D112" s="130">
        <v>2011</v>
      </c>
      <c r="I112" s="130" t="s">
        <v>43</v>
      </c>
      <c r="N112" s="133" t="s">
        <v>87</v>
      </c>
      <c r="Q112" s="134" t="s">
        <v>90</v>
      </c>
      <c r="U112" s="134" t="s">
        <v>99</v>
      </c>
      <c r="Z112" s="130" t="s">
        <v>102</v>
      </c>
      <c r="AA112" s="134" t="s">
        <v>71</v>
      </c>
    </row>
    <row r="113" spans="4:27" ht="21" customHeight="1">
      <c r="D113" s="130">
        <v>2012</v>
      </c>
      <c r="I113" s="130" t="s">
        <v>44</v>
      </c>
      <c r="N113" s="133"/>
      <c r="Q113" s="134" t="s">
        <v>91</v>
      </c>
      <c r="U113" s="134" t="s">
        <v>100</v>
      </c>
      <c r="Z113" s="130" t="s">
        <v>103</v>
      </c>
      <c r="AA113" s="134" t="s">
        <v>72</v>
      </c>
    </row>
    <row r="114" spans="9:27" ht="15.75">
      <c r="I114" s="130" t="s">
        <v>45</v>
      </c>
      <c r="Q114" s="134" t="s">
        <v>92</v>
      </c>
      <c r="Z114" s="132" t="s">
        <v>107</v>
      </c>
      <c r="AA114" s="134" t="s">
        <v>73</v>
      </c>
    </row>
    <row r="115" spans="17:27" ht="15.75">
      <c r="Q115" s="83" t="s">
        <v>198</v>
      </c>
      <c r="Z115" s="130" t="s">
        <v>104</v>
      </c>
      <c r="AA115" s="130" t="s">
        <v>74</v>
      </c>
    </row>
    <row r="116" spans="2:27" ht="25.5" customHeight="1">
      <c r="B116" s="131" t="s">
        <v>4</v>
      </c>
      <c r="G116" s="85" t="s">
        <v>4</v>
      </c>
      <c r="L116" s="106" t="s">
        <v>4</v>
      </c>
      <c r="Q116" s="83" t="s">
        <v>200</v>
      </c>
      <c r="Z116" s="130" t="s">
        <v>105</v>
      </c>
      <c r="AA116" s="130" t="s">
        <v>75</v>
      </c>
    </row>
    <row r="117" spans="2:27" ht="18" customHeight="1">
      <c r="B117" s="130" t="s">
        <v>109</v>
      </c>
      <c r="G117" s="83" t="s">
        <v>143</v>
      </c>
      <c r="L117" s="106" t="s">
        <v>147</v>
      </c>
      <c r="Q117" s="130" t="s">
        <v>93</v>
      </c>
      <c r="Z117" s="130" t="s">
        <v>106</v>
      </c>
      <c r="AA117" s="130" t="s">
        <v>76</v>
      </c>
    </row>
    <row r="118" spans="2:27" ht="15.75">
      <c r="B118" s="130" t="s">
        <v>110</v>
      </c>
      <c r="G118" s="83" t="s">
        <v>144</v>
      </c>
      <c r="L118" s="83" t="s">
        <v>148</v>
      </c>
      <c r="Q118" s="130" t="s">
        <v>94</v>
      </c>
      <c r="Z118" s="130" t="s">
        <v>108</v>
      </c>
      <c r="AA118" s="132" t="s">
        <v>77</v>
      </c>
    </row>
    <row r="119" spans="2:27" ht="22.5" customHeight="1">
      <c r="B119" s="130" t="s">
        <v>111</v>
      </c>
      <c r="G119" s="156" t="s">
        <v>145</v>
      </c>
      <c r="L119" s="85" t="s">
        <v>4</v>
      </c>
      <c r="Q119" s="130" t="s">
        <v>95</v>
      </c>
      <c r="Z119" s="83" t="s">
        <v>283</v>
      </c>
      <c r="AA119" s="130" t="s">
        <v>78</v>
      </c>
    </row>
    <row r="120" spans="7:27" ht="15.75">
      <c r="G120" s="83" t="s">
        <v>147</v>
      </c>
      <c r="L120" s="83" t="s">
        <v>149</v>
      </c>
      <c r="Q120" s="132" t="s">
        <v>96</v>
      </c>
      <c r="Z120" s="83" t="s">
        <v>284</v>
      </c>
      <c r="AA120" s="130" t="s">
        <v>79</v>
      </c>
    </row>
    <row r="121" spans="17:27" ht="15.75">
      <c r="Q121" s="130" t="s">
        <v>97</v>
      </c>
      <c r="Z121" s="83" t="s">
        <v>147</v>
      </c>
      <c r="AA121" s="130" t="s">
        <v>80</v>
      </c>
    </row>
    <row r="122" spans="2:27" ht="24" customHeight="1">
      <c r="B122" s="83" t="s">
        <v>4</v>
      </c>
      <c r="I122" s="106" t="s">
        <v>4</v>
      </c>
      <c r="L122" s="85" t="s">
        <v>4</v>
      </c>
      <c r="P122" s="83" t="s">
        <v>4</v>
      </c>
      <c r="Q122" s="130"/>
      <c r="AA122" s="130" t="s">
        <v>81</v>
      </c>
    </row>
    <row r="123" spans="2:27" ht="16.5" customHeight="1">
      <c r="B123" s="83" t="s">
        <v>152</v>
      </c>
      <c r="I123" s="106" t="s">
        <v>155</v>
      </c>
      <c r="L123" s="83" t="s">
        <v>162</v>
      </c>
      <c r="P123" s="83" t="s">
        <v>169</v>
      </c>
      <c r="AA123" s="130" t="s">
        <v>82</v>
      </c>
    </row>
    <row r="124" spans="2:27" ht="19.5" customHeight="1">
      <c r="B124" s="83" t="s">
        <v>153</v>
      </c>
      <c r="I124" s="106" t="s">
        <v>156</v>
      </c>
      <c r="L124" s="83" t="s">
        <v>163</v>
      </c>
      <c r="P124" s="83" t="s">
        <v>170</v>
      </c>
      <c r="AA124" s="130" t="s">
        <v>83</v>
      </c>
    </row>
    <row r="125" spans="2:27" ht="15.75">
      <c r="B125" s="83" t="s">
        <v>151</v>
      </c>
      <c r="I125" s="83" t="s">
        <v>147</v>
      </c>
      <c r="P125" s="83" t="s">
        <v>171</v>
      </c>
      <c r="AA125" s="130" t="s">
        <v>84</v>
      </c>
    </row>
    <row r="126" spans="2:27" ht="15.75">
      <c r="B126" s="83" t="s">
        <v>282</v>
      </c>
      <c r="P126" s="83" t="s">
        <v>172</v>
      </c>
      <c r="AA126" s="130"/>
    </row>
    <row r="127" spans="16:27" ht="15.75">
      <c r="P127" s="83" t="s">
        <v>173</v>
      </c>
      <c r="AA127" s="130"/>
    </row>
    <row r="128" ht="15.75">
      <c r="AA128" s="130"/>
    </row>
    <row r="129" spans="2:27" ht="15.75">
      <c r="B129" s="83" t="s">
        <v>4</v>
      </c>
      <c r="AA129" s="130"/>
    </row>
    <row r="130" spans="2:27" ht="15.75">
      <c r="B130" s="83" t="s">
        <v>178</v>
      </c>
      <c r="AA130" s="130"/>
    </row>
    <row r="131" spans="2:27" ht="15.75">
      <c r="B131" s="83" t="s">
        <v>179</v>
      </c>
      <c r="AA131" s="130"/>
    </row>
    <row r="132" spans="2:27" ht="15.75">
      <c r="B132" s="83" t="s">
        <v>180</v>
      </c>
      <c r="AA132" s="130"/>
    </row>
    <row r="133" ht="15.75">
      <c r="AA133" s="130"/>
    </row>
    <row r="134" ht="15.75">
      <c r="AA134" s="130"/>
    </row>
    <row r="135" ht="15.75">
      <c r="AA135" s="130"/>
    </row>
    <row r="136" ht="15.75">
      <c r="AA136" s="130"/>
    </row>
    <row r="137" ht="15.75">
      <c r="AA137" s="130"/>
    </row>
    <row r="138" ht="15.75">
      <c r="AA138" s="130"/>
    </row>
    <row r="139" ht="15.75">
      <c r="AA139" s="130"/>
    </row>
    <row r="140" ht="15.75">
      <c r="AA140" s="130"/>
    </row>
    <row r="141" ht="15.75">
      <c r="AA141" s="130"/>
    </row>
  </sheetData>
  <sheetProtection formatCells="0" formatColumns="0" formatRows="0" insertRows="0" deleteRows="0"/>
  <mergeCells count="336">
    <mergeCell ref="A1:AA1"/>
    <mergeCell ref="A5:A7"/>
    <mergeCell ref="B5:D5"/>
    <mergeCell ref="E5:G5"/>
    <mergeCell ref="H5:J5"/>
    <mergeCell ref="K5:M5"/>
    <mergeCell ref="N5:P5"/>
    <mergeCell ref="Q5:S5"/>
    <mergeCell ref="T5:V5"/>
    <mergeCell ref="W5:Y5"/>
    <mergeCell ref="Z5:Z7"/>
    <mergeCell ref="AA5:AA7"/>
    <mergeCell ref="B6:D6"/>
    <mergeCell ref="E6:G6"/>
    <mergeCell ref="H6:J6"/>
    <mergeCell ref="K6:M6"/>
    <mergeCell ref="N6:P6"/>
    <mergeCell ref="Q6:S6"/>
    <mergeCell ref="T6:V6"/>
    <mergeCell ref="W6:Y6"/>
    <mergeCell ref="B8:D8"/>
    <mergeCell ref="E8:G8"/>
    <mergeCell ref="H8:J8"/>
    <mergeCell ref="K8:M8"/>
    <mergeCell ref="N8:P8"/>
    <mergeCell ref="Q8:S8"/>
    <mergeCell ref="T8:V8"/>
    <mergeCell ref="W8:Y8"/>
    <mergeCell ref="A22:A23"/>
    <mergeCell ref="B22:D23"/>
    <mergeCell ref="E22:G23"/>
    <mergeCell ref="H22:J23"/>
    <mergeCell ref="K22:M23"/>
    <mergeCell ref="N22:P23"/>
    <mergeCell ref="Q22:S23"/>
    <mergeCell ref="T22:V23"/>
    <mergeCell ref="W22:Y23"/>
    <mergeCell ref="Z22:AA22"/>
    <mergeCell ref="B24:D24"/>
    <mergeCell ref="E24:G24"/>
    <mergeCell ref="H24:J24"/>
    <mergeCell ref="K24:M24"/>
    <mergeCell ref="N24:P24"/>
    <mergeCell ref="Q24:S24"/>
    <mergeCell ref="T24:V24"/>
    <mergeCell ref="W24:Y24"/>
    <mergeCell ref="B25:D25"/>
    <mergeCell ref="E25:G25"/>
    <mergeCell ref="H25:J25"/>
    <mergeCell ref="K25:M25"/>
    <mergeCell ref="N25:P25"/>
    <mergeCell ref="Q25:S25"/>
    <mergeCell ref="T25:V25"/>
    <mergeCell ref="W25:Y25"/>
    <mergeCell ref="B32:D32"/>
    <mergeCell ref="E32:G32"/>
    <mergeCell ref="H32:J32"/>
    <mergeCell ref="K32:M32"/>
    <mergeCell ref="N32:P32"/>
    <mergeCell ref="Q32:S32"/>
    <mergeCell ref="T32:V32"/>
    <mergeCell ref="W32:Y32"/>
    <mergeCell ref="B33:D33"/>
    <mergeCell ref="E33:G33"/>
    <mergeCell ref="H33:J33"/>
    <mergeCell ref="K33:M33"/>
    <mergeCell ref="N33:P33"/>
    <mergeCell ref="Q33:S33"/>
    <mergeCell ref="T33:V33"/>
    <mergeCell ref="W33:Y33"/>
    <mergeCell ref="A34:Y34"/>
    <mergeCell ref="A37:A38"/>
    <mergeCell ref="B37:D38"/>
    <mergeCell ref="E37:G38"/>
    <mergeCell ref="H37:J38"/>
    <mergeCell ref="K37:M38"/>
    <mergeCell ref="N37:P38"/>
    <mergeCell ref="Q37:S38"/>
    <mergeCell ref="T37:V38"/>
    <mergeCell ref="W37:Z37"/>
    <mergeCell ref="AA37:AA38"/>
    <mergeCell ref="W38:Y38"/>
    <mergeCell ref="B39:D39"/>
    <mergeCell ref="E39:G39"/>
    <mergeCell ref="H39:J39"/>
    <mergeCell ref="K39:M39"/>
    <mergeCell ref="N39:P39"/>
    <mergeCell ref="Q39:S39"/>
    <mergeCell ref="T39:V39"/>
    <mergeCell ref="W39:Y39"/>
    <mergeCell ref="B41:D41"/>
    <mergeCell ref="E41:G41"/>
    <mergeCell ref="H41:J41"/>
    <mergeCell ref="K41:M41"/>
    <mergeCell ref="N41:P41"/>
    <mergeCell ref="Q41:S41"/>
    <mergeCell ref="T41:V41"/>
    <mergeCell ref="W41:Y41"/>
    <mergeCell ref="B42:D42"/>
    <mergeCell ref="E42:G42"/>
    <mergeCell ref="H42:J42"/>
    <mergeCell ref="K42:M42"/>
    <mergeCell ref="N42:P42"/>
    <mergeCell ref="Q42:S42"/>
    <mergeCell ref="T42:V42"/>
    <mergeCell ref="W42:Y42"/>
    <mergeCell ref="B43:D43"/>
    <mergeCell ref="E43:G43"/>
    <mergeCell ref="H43:J43"/>
    <mergeCell ref="K43:M43"/>
    <mergeCell ref="N43:P43"/>
    <mergeCell ref="Q43:S43"/>
    <mergeCell ref="T43:V43"/>
    <mergeCell ref="W43:Y43"/>
    <mergeCell ref="A44:V44"/>
    <mergeCell ref="W44:Y44"/>
    <mergeCell ref="A48:A49"/>
    <mergeCell ref="B48:AA48"/>
    <mergeCell ref="B49:J49"/>
    <mergeCell ref="K49:S49"/>
    <mergeCell ref="T49:Y49"/>
    <mergeCell ref="Z49:AA49"/>
    <mergeCell ref="B50:J50"/>
    <mergeCell ref="K50:S50"/>
    <mergeCell ref="T50:Y50"/>
    <mergeCell ref="Z50:AA50"/>
    <mergeCell ref="B51:J51"/>
    <mergeCell ref="K51:S51"/>
    <mergeCell ref="T51:Y51"/>
    <mergeCell ref="Z51:AA51"/>
    <mergeCell ref="B52:J52"/>
    <mergeCell ref="K52:S52"/>
    <mergeCell ref="T52:Y52"/>
    <mergeCell ref="Z52:AA52"/>
    <mergeCell ref="B53:J53"/>
    <mergeCell ref="K53:S53"/>
    <mergeCell ref="T53:Y53"/>
    <mergeCell ref="Z53:AA53"/>
    <mergeCell ref="A57:A58"/>
    <mergeCell ref="B57:N57"/>
    <mergeCell ref="O57:R58"/>
    <mergeCell ref="S57:V58"/>
    <mergeCell ref="W57:Y58"/>
    <mergeCell ref="Z57:AA58"/>
    <mergeCell ref="B58:E58"/>
    <mergeCell ref="F58:I58"/>
    <mergeCell ref="J58:L58"/>
    <mergeCell ref="M58:N58"/>
    <mergeCell ref="B59:E59"/>
    <mergeCell ref="F59:I59"/>
    <mergeCell ref="J59:L59"/>
    <mergeCell ref="M59:N59"/>
    <mergeCell ref="O59:R59"/>
    <mergeCell ref="S59:V59"/>
    <mergeCell ref="W59:Y59"/>
    <mergeCell ref="Z59:AA59"/>
    <mergeCell ref="B60:E60"/>
    <mergeCell ref="F60:I60"/>
    <mergeCell ref="J60:L60"/>
    <mergeCell ref="M60:N60"/>
    <mergeCell ref="O60:R60"/>
    <mergeCell ref="S60:V60"/>
    <mergeCell ref="W60:Y60"/>
    <mergeCell ref="Z60:AA60"/>
    <mergeCell ref="B61:E61"/>
    <mergeCell ref="F61:I61"/>
    <mergeCell ref="J61:L61"/>
    <mergeCell ref="M61:N61"/>
    <mergeCell ref="O61:R61"/>
    <mergeCell ref="S61:V61"/>
    <mergeCell ref="B62:E62"/>
    <mergeCell ref="F62:I62"/>
    <mergeCell ref="J62:L62"/>
    <mergeCell ref="M62:N62"/>
    <mergeCell ref="O62:R62"/>
    <mergeCell ref="S62:V62"/>
    <mergeCell ref="W61:Y61"/>
    <mergeCell ref="Z61:AA61"/>
    <mergeCell ref="W62:Y62"/>
    <mergeCell ref="Z62:AA62"/>
    <mergeCell ref="W63:Y63"/>
    <mergeCell ref="Z63:AA63"/>
    <mergeCell ref="T67:X67"/>
    <mergeCell ref="Y67:Z67"/>
    <mergeCell ref="J63:L63"/>
    <mergeCell ref="M63:N63"/>
    <mergeCell ref="O63:R63"/>
    <mergeCell ref="S63:V63"/>
    <mergeCell ref="A63:E63"/>
    <mergeCell ref="F63:I63"/>
    <mergeCell ref="A68:B68"/>
    <mergeCell ref="C68:G68"/>
    <mergeCell ref="H68:N68"/>
    <mergeCell ref="O68:S68"/>
    <mergeCell ref="A67:B67"/>
    <mergeCell ref="C67:G67"/>
    <mergeCell ref="H67:N67"/>
    <mergeCell ref="O67:S67"/>
    <mergeCell ref="T68:X68"/>
    <mergeCell ref="Y68:Z68"/>
    <mergeCell ref="A69:B69"/>
    <mergeCell ref="C69:G69"/>
    <mergeCell ref="H69:N69"/>
    <mergeCell ref="O69:S69"/>
    <mergeCell ref="T69:X69"/>
    <mergeCell ref="Y69:Z69"/>
    <mergeCell ref="A70:B70"/>
    <mergeCell ref="C70:G70"/>
    <mergeCell ref="H70:N70"/>
    <mergeCell ref="O70:S70"/>
    <mergeCell ref="T70:X70"/>
    <mergeCell ref="Y70:Z70"/>
    <mergeCell ref="A71:B71"/>
    <mergeCell ref="C71:G71"/>
    <mergeCell ref="H71:N71"/>
    <mergeCell ref="O71:S71"/>
    <mergeCell ref="T71:X71"/>
    <mergeCell ref="Y71:Z71"/>
    <mergeCell ref="A75:E75"/>
    <mergeCell ref="F75:N75"/>
    <mergeCell ref="O75:Y75"/>
    <mergeCell ref="Z75:AA75"/>
    <mergeCell ref="A76:E76"/>
    <mergeCell ref="F76:N76"/>
    <mergeCell ref="O76:Y76"/>
    <mergeCell ref="Z76:AA76"/>
    <mergeCell ref="A77:E77"/>
    <mergeCell ref="F77:N77"/>
    <mergeCell ref="O77:Y77"/>
    <mergeCell ref="Z77:AA77"/>
    <mergeCell ref="A78:E78"/>
    <mergeCell ref="F78:N78"/>
    <mergeCell ref="O78:Y78"/>
    <mergeCell ref="Z78:AA78"/>
    <mergeCell ref="A79:E79"/>
    <mergeCell ref="F79:N79"/>
    <mergeCell ref="O79:Y79"/>
    <mergeCell ref="Z79:AA79"/>
    <mergeCell ref="A83:AA84"/>
    <mergeCell ref="B85:I85"/>
    <mergeCell ref="J85:P85"/>
    <mergeCell ref="Q85:U85"/>
    <mergeCell ref="V85:Y85"/>
    <mergeCell ref="B86:I86"/>
    <mergeCell ref="J86:P86"/>
    <mergeCell ref="Q86:U86"/>
    <mergeCell ref="V86:Y86"/>
    <mergeCell ref="B87:I87"/>
    <mergeCell ref="J87:P87"/>
    <mergeCell ref="Q87:U87"/>
    <mergeCell ref="V87:Y87"/>
    <mergeCell ref="Y94:AA94"/>
    <mergeCell ref="B88:I88"/>
    <mergeCell ref="J88:P88"/>
    <mergeCell ref="Q88:U88"/>
    <mergeCell ref="V88:Y88"/>
    <mergeCell ref="B89:I89"/>
    <mergeCell ref="J89:P89"/>
    <mergeCell ref="Q89:U89"/>
    <mergeCell ref="V89:Y89"/>
    <mergeCell ref="Q96:X96"/>
    <mergeCell ref="Y96:AA96"/>
    <mergeCell ref="A91:AA92"/>
    <mergeCell ref="B93:I93"/>
    <mergeCell ref="J93:P93"/>
    <mergeCell ref="Q93:X93"/>
    <mergeCell ref="Y93:AA93"/>
    <mergeCell ref="B94:I94"/>
    <mergeCell ref="J94:P94"/>
    <mergeCell ref="Q94:X94"/>
    <mergeCell ref="B97:I97"/>
    <mergeCell ref="J97:P97"/>
    <mergeCell ref="Q97:X97"/>
    <mergeCell ref="Y97:AA97"/>
    <mergeCell ref="B95:I95"/>
    <mergeCell ref="J95:P95"/>
    <mergeCell ref="Q95:X95"/>
    <mergeCell ref="Y95:AA95"/>
    <mergeCell ref="B96:I96"/>
    <mergeCell ref="J96:P96"/>
    <mergeCell ref="T40:V40"/>
    <mergeCell ref="W40:Y40"/>
    <mergeCell ref="B40:D40"/>
    <mergeCell ref="E40:G40"/>
    <mergeCell ref="H40:J40"/>
    <mergeCell ref="K40:M40"/>
    <mergeCell ref="N40:P40"/>
    <mergeCell ref="Q40:S40"/>
    <mergeCell ref="B28:D28"/>
    <mergeCell ref="E28:G28"/>
    <mergeCell ref="H28:J28"/>
    <mergeCell ref="K28:M28"/>
    <mergeCell ref="N28:P28"/>
    <mergeCell ref="Q28:S28"/>
    <mergeCell ref="T28:V28"/>
    <mergeCell ref="W28:Y28"/>
    <mergeCell ref="B29:D29"/>
    <mergeCell ref="E29:G29"/>
    <mergeCell ref="H29:J29"/>
    <mergeCell ref="K29:M29"/>
    <mergeCell ref="N29:P29"/>
    <mergeCell ref="Q29:S29"/>
    <mergeCell ref="T29:V29"/>
    <mergeCell ref="W29:Y29"/>
    <mergeCell ref="B30:D30"/>
    <mergeCell ref="E30:G30"/>
    <mergeCell ref="H30:J30"/>
    <mergeCell ref="K30:M30"/>
    <mergeCell ref="N30:P30"/>
    <mergeCell ref="Q30:S30"/>
    <mergeCell ref="T30:V30"/>
    <mergeCell ref="W30:Y30"/>
    <mergeCell ref="B31:D31"/>
    <mergeCell ref="E31:G31"/>
    <mergeCell ref="H31:J31"/>
    <mergeCell ref="K31:M31"/>
    <mergeCell ref="N31:P31"/>
    <mergeCell ref="Q31:S31"/>
    <mergeCell ref="T31:V31"/>
    <mergeCell ref="W31:Y31"/>
    <mergeCell ref="B26:D26"/>
    <mergeCell ref="E26:G26"/>
    <mergeCell ref="H26:J26"/>
    <mergeCell ref="K26:M26"/>
    <mergeCell ref="N26:P26"/>
    <mergeCell ref="Q26:S26"/>
    <mergeCell ref="T26:V26"/>
    <mergeCell ref="W26:Y26"/>
    <mergeCell ref="B27:D27"/>
    <mergeCell ref="E27:G27"/>
    <mergeCell ref="H27:J27"/>
    <mergeCell ref="K27:M27"/>
    <mergeCell ref="N27:P27"/>
    <mergeCell ref="Q27:S27"/>
    <mergeCell ref="T27:V27"/>
    <mergeCell ref="W27:Y27"/>
  </mergeCells>
  <dataValidations count="15">
    <dataValidation type="list" allowBlank="1" showInputMessage="1" showErrorMessage="1" sqref="H69:N71">
      <formula1>$G$116:$G$120</formula1>
    </dataValidation>
    <dataValidation type="list" allowBlank="1" showInputMessage="1" showErrorMessage="1" sqref="B94:I97">
      <formula1>$B$129:$B$132</formula1>
    </dataValidation>
    <dataValidation type="list" allowBlank="1" showInputMessage="1" showErrorMessage="1" sqref="B87:I90">
      <formula1>$P$122:$P$127</formula1>
    </dataValidation>
    <dataValidation type="list" allowBlank="1" showInputMessage="1" showErrorMessage="1" sqref="Z77:AB79 Y94:AA94 Y95:AB97 AA87:AB90">
      <formula1>$L$122:$L$124</formula1>
    </dataValidation>
    <dataValidation type="list" allowBlank="1" showInputMessage="1" showErrorMessage="1" sqref="Y69:Z71">
      <formula1>$I$122:$I$125</formula1>
    </dataValidation>
    <dataValidation type="list" allowBlank="1" showInputMessage="1" showErrorMessage="1" sqref="O69:S71">
      <formula1>$L$116:$L$120</formula1>
    </dataValidation>
    <dataValidation type="list" allowBlank="1" showInputMessage="1" showErrorMessage="1" sqref="B40:D43 B25:D33">
      <formula1>$N$110:$N$113</formula1>
    </dataValidation>
    <dataValidation type="list" allowBlank="1" showInputMessage="1" showErrorMessage="1" sqref="T69:X71">
      <formula1>$B$122:$B$126</formula1>
    </dataValidation>
    <dataValidation type="list" allowBlank="1" showInputMessage="1" showErrorMessage="1" sqref="B6:Y6">
      <formula1>$I$110:$I$114</formula1>
    </dataValidation>
    <dataValidation type="list" allowBlank="1" showInputMessage="1" showErrorMessage="1" sqref="B5:Y5">
      <formula1>$D$110:$D$113</formula1>
    </dataValidation>
    <dataValidation type="list" allowBlank="1" showInputMessage="1" showErrorMessage="1" sqref="W25:Y33">
      <formula1>$B$116:$B$119</formula1>
    </dataValidation>
    <dataValidation type="list" allowBlank="1" showInputMessage="1" showErrorMessage="1" sqref="N25:P33">
      <formula1>$Z$110:$Z$121</formula1>
    </dataValidation>
    <dataValidation type="list" allowBlank="1" showInputMessage="1" showErrorMessage="1" sqref="K25:M33">
      <formula1>$U$110:$U$113</formula1>
    </dataValidation>
    <dataValidation type="list" allowBlank="1" showInputMessage="1" showErrorMessage="1" sqref="T25:V33">
      <formula1>$AA$110:$AA$125</formula1>
    </dataValidation>
    <dataValidation type="list" allowBlank="1" showInputMessage="1" showErrorMessage="1" sqref="E40:G43 E25:G33">
      <formula1>$Q$110:$Q$122</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scale="93" r:id="rId1"/>
  <rowBreaks count="2" manualBreakCount="2">
    <brk id="34" max="26" man="1"/>
    <brk id="80" max="26" man="1"/>
  </rowBreaks>
</worksheet>
</file>

<file path=xl/worksheets/sheet3.xml><?xml version="1.0" encoding="utf-8"?>
<worksheet xmlns="http://schemas.openxmlformats.org/spreadsheetml/2006/main" xmlns:r="http://schemas.openxmlformats.org/officeDocument/2006/relationships">
  <dimension ref="A1:N63"/>
  <sheetViews>
    <sheetView view="pageBreakPreview" zoomScaleSheetLayoutView="100" zoomScalePageLayoutView="0" workbookViewId="0" topLeftCell="A24">
      <selection activeCell="F71" sqref="F71:P74"/>
    </sheetView>
  </sheetViews>
  <sheetFormatPr defaultColWidth="9.140625" defaultRowHeight="12.75"/>
  <cols>
    <col min="1" max="1" width="6.57421875" style="2" customWidth="1"/>
    <col min="2" max="2" width="10.8515625" style="2" customWidth="1"/>
    <col min="3" max="3" width="9.140625" style="2" customWidth="1"/>
    <col min="4" max="4" width="10.8515625" style="2" customWidth="1"/>
    <col min="5" max="5" width="11.7109375" style="2" customWidth="1"/>
    <col min="6" max="6" width="10.140625" style="2" customWidth="1"/>
    <col min="7" max="7" width="15.57421875" style="2" customWidth="1"/>
    <col min="8" max="9" width="13.28125" style="2" customWidth="1"/>
    <col min="10" max="10" width="12.140625" style="2" customWidth="1"/>
    <col min="11" max="11" width="13.421875" style="2" customWidth="1"/>
    <col min="12" max="13" width="9.140625" style="2" customWidth="1"/>
    <col min="14" max="14" width="12.8515625" style="2" customWidth="1"/>
    <col min="15" max="16" width="9.140625" style="2" customWidth="1"/>
    <col min="17" max="16384" width="9.140625" style="2" customWidth="1"/>
  </cols>
  <sheetData>
    <row r="1" spans="1:14" ht="19.5" customHeight="1" thickBot="1">
      <c r="A1" s="410" t="s">
        <v>184</v>
      </c>
      <c r="B1" s="411"/>
      <c r="C1" s="411"/>
      <c r="D1" s="411"/>
      <c r="E1" s="411"/>
      <c r="F1" s="411"/>
      <c r="G1" s="411"/>
      <c r="H1" s="411"/>
      <c r="I1" s="411"/>
      <c r="J1" s="411"/>
      <c r="K1" s="412"/>
      <c r="L1" s="17"/>
      <c r="M1" s="17"/>
      <c r="N1" s="17"/>
    </row>
    <row r="3" s="4" customFormat="1" ht="18.75">
      <c r="A3" s="1" t="s">
        <v>185</v>
      </c>
    </row>
    <row r="4" ht="16.5" thickBot="1"/>
    <row r="5" spans="1:11" ht="48" customHeight="1">
      <c r="A5" s="22" t="s">
        <v>186</v>
      </c>
      <c r="B5" s="18" t="s">
        <v>187</v>
      </c>
      <c r="C5" s="19" t="s">
        <v>188</v>
      </c>
      <c r="D5" s="19" t="s">
        <v>189</v>
      </c>
      <c r="E5" s="18" t="s">
        <v>190</v>
      </c>
      <c r="F5" s="18" t="s">
        <v>191</v>
      </c>
      <c r="G5" s="413" t="s">
        <v>192</v>
      </c>
      <c r="H5" s="413"/>
      <c r="I5" s="19" t="s">
        <v>193</v>
      </c>
      <c r="J5" s="18" t="s">
        <v>194</v>
      </c>
      <c r="K5" s="23" t="s">
        <v>195</v>
      </c>
    </row>
    <row r="6" spans="1:11" ht="15.75">
      <c r="A6" s="5" t="s">
        <v>41</v>
      </c>
      <c r="B6" s="6" t="s">
        <v>50</v>
      </c>
      <c r="C6" s="6" t="s">
        <v>51</v>
      </c>
      <c r="D6" s="6" t="s">
        <v>52</v>
      </c>
      <c r="E6" s="6" t="s">
        <v>53</v>
      </c>
      <c r="F6" s="6" t="s">
        <v>54</v>
      </c>
      <c r="G6" s="414" t="s">
        <v>55</v>
      </c>
      <c r="H6" s="414"/>
      <c r="I6" s="6" t="s">
        <v>56</v>
      </c>
      <c r="J6" s="6" t="s">
        <v>57</v>
      </c>
      <c r="K6" s="7" t="s">
        <v>58</v>
      </c>
    </row>
    <row r="7" spans="1:11" ht="16.5" customHeight="1">
      <c r="A7" s="56"/>
      <c r="B7" s="57"/>
      <c r="C7" s="57"/>
      <c r="D7" s="57"/>
      <c r="E7" s="57"/>
      <c r="F7" s="72">
        <f>C7*E7</f>
        <v>0</v>
      </c>
      <c r="G7" s="281"/>
      <c r="H7" s="281"/>
      <c r="I7" s="58"/>
      <c r="J7" s="58"/>
      <c r="K7" s="59"/>
    </row>
    <row r="8" spans="1:11" ht="15.75">
      <c r="A8" s="56"/>
      <c r="B8" s="57"/>
      <c r="C8" s="57"/>
      <c r="D8" s="57"/>
      <c r="E8" s="57"/>
      <c r="F8" s="72">
        <f>C8*E8</f>
        <v>0</v>
      </c>
      <c r="G8" s="415"/>
      <c r="H8" s="416"/>
      <c r="I8" s="58"/>
      <c r="J8" s="58"/>
      <c r="K8" s="59"/>
    </row>
    <row r="9" spans="1:11" ht="15.75">
      <c r="A9" s="56"/>
      <c r="B9" s="57"/>
      <c r="C9" s="57"/>
      <c r="D9" s="57"/>
      <c r="E9" s="57"/>
      <c r="F9" s="72">
        <f>C9*E9</f>
        <v>0</v>
      </c>
      <c r="G9" s="281"/>
      <c r="H9" s="281"/>
      <c r="I9" s="58"/>
      <c r="J9" s="58"/>
      <c r="K9" s="59"/>
    </row>
    <row r="10" spans="1:11" ht="16.5" thickBot="1">
      <c r="A10" s="417" t="s">
        <v>123</v>
      </c>
      <c r="B10" s="402"/>
      <c r="C10" s="402"/>
      <c r="D10" s="402"/>
      <c r="E10" s="402"/>
      <c r="F10" s="30">
        <f>SUM(F7:F9)</f>
        <v>0</v>
      </c>
      <c r="G10" s="418" t="s">
        <v>137</v>
      </c>
      <c r="H10" s="418"/>
      <c r="I10" s="418"/>
      <c r="J10" s="418"/>
      <c r="K10" s="419"/>
    </row>
    <row r="12" s="4" customFormat="1" ht="18.75">
      <c r="A12" s="1" t="s">
        <v>274</v>
      </c>
    </row>
    <row r="13" ht="7.5" customHeight="1" thickBot="1"/>
    <row r="14" spans="1:11" ht="38.25">
      <c r="A14" s="12" t="s">
        <v>221</v>
      </c>
      <c r="B14" s="403" t="s">
        <v>208</v>
      </c>
      <c r="C14" s="403"/>
      <c r="D14" s="403"/>
      <c r="E14" s="403"/>
      <c r="F14" s="403"/>
      <c r="G14" s="24" t="s">
        <v>207</v>
      </c>
      <c r="H14" s="24" t="s">
        <v>209</v>
      </c>
      <c r="I14" s="18" t="s">
        <v>210</v>
      </c>
      <c r="J14" s="19" t="s">
        <v>211</v>
      </c>
      <c r="K14" s="25" t="s">
        <v>212</v>
      </c>
    </row>
    <row r="15" spans="1:11" ht="15.75">
      <c r="A15" s="14" t="s">
        <v>41</v>
      </c>
      <c r="B15" s="404" t="s">
        <v>50</v>
      </c>
      <c r="C15" s="404"/>
      <c r="D15" s="404"/>
      <c r="E15" s="404"/>
      <c r="F15" s="404"/>
      <c r="G15" s="68" t="s">
        <v>51</v>
      </c>
      <c r="H15" s="68" t="s">
        <v>52</v>
      </c>
      <c r="I15" s="69" t="s">
        <v>287</v>
      </c>
      <c r="J15" s="70" t="s">
        <v>54</v>
      </c>
      <c r="K15" s="71" t="s">
        <v>55</v>
      </c>
    </row>
    <row r="16" spans="1:14" ht="15.75">
      <c r="A16" s="9" t="s">
        <v>224</v>
      </c>
      <c r="B16" s="389" t="s">
        <v>206</v>
      </c>
      <c r="C16" s="389"/>
      <c r="D16" s="389"/>
      <c r="E16" s="389"/>
      <c r="F16" s="389"/>
      <c r="G16" s="38">
        <f>G17+G18+G20+G22+G23+G24+G25+G26+G27+G28</f>
        <v>0</v>
      </c>
      <c r="H16" s="38">
        <f>H17+H18+H20+H22+H23+H24+H25+H26+H27+H28</f>
        <v>0</v>
      </c>
      <c r="I16" s="64">
        <f>H16-G16</f>
        <v>0</v>
      </c>
      <c r="J16" s="65">
        <f>IF(H16=0,0,H16/G16)</f>
        <v>0</v>
      </c>
      <c r="K16" s="31" t="str">
        <f>IF(ABS(I16)&gt;ABS($G$33),"!!!","OK")</f>
        <v>OK</v>
      </c>
      <c r="N16" s="2">
        <f>_xlfn.IFERROR(G22/G16,"")</f>
      </c>
    </row>
    <row r="17" spans="1:11" ht="15.75">
      <c r="A17" s="9" t="s">
        <v>89</v>
      </c>
      <c r="B17" s="389" t="s">
        <v>196</v>
      </c>
      <c r="C17" s="389"/>
      <c r="D17" s="389"/>
      <c r="E17" s="389"/>
      <c r="F17" s="389"/>
      <c r="G17" s="34"/>
      <c r="H17" s="34"/>
      <c r="I17" s="66" t="s">
        <v>137</v>
      </c>
      <c r="J17" s="67" t="s">
        <v>137</v>
      </c>
      <c r="K17" s="31" t="s">
        <v>137</v>
      </c>
    </row>
    <row r="18" spans="1:14" ht="15.75">
      <c r="A18" s="9" t="s">
        <v>90</v>
      </c>
      <c r="B18" s="389" t="s">
        <v>215</v>
      </c>
      <c r="C18" s="389"/>
      <c r="D18" s="389"/>
      <c r="E18" s="389"/>
      <c r="F18" s="389"/>
      <c r="G18" s="34"/>
      <c r="H18" s="34"/>
      <c r="I18" s="66">
        <f>H18-G18</f>
        <v>0</v>
      </c>
      <c r="J18" s="67">
        <f>IF(H18=0,0,H18/G18)</f>
        <v>0</v>
      </c>
      <c r="K18" s="31" t="str">
        <f>IF(ABS(I18)&gt;ABS($G$33),"!!!","OK")</f>
        <v>OK</v>
      </c>
      <c r="N18" s="2">
        <f>IF(B35=N35,(_xlfn.IFERROR(G22/G16,0)),0)+IF(B35=N36,(_xlfn.IFERROR(G22/G16,0)),0)+IF(B35=N34,(_xlfn.IFERROR(G18+G20+G22/G16,0)),0)</f>
        <v>0</v>
      </c>
    </row>
    <row r="19" spans="1:11" ht="15.75">
      <c r="A19" s="9"/>
      <c r="B19" s="389" t="s">
        <v>216</v>
      </c>
      <c r="C19" s="389"/>
      <c r="D19" s="389"/>
      <c r="E19" s="389"/>
      <c r="F19" s="389"/>
      <c r="G19" s="34"/>
      <c r="H19" s="34"/>
      <c r="I19" s="66" t="s">
        <v>137</v>
      </c>
      <c r="J19" s="67" t="s">
        <v>137</v>
      </c>
      <c r="K19" s="31" t="s">
        <v>137</v>
      </c>
    </row>
    <row r="20" spans="1:11" ht="15.75">
      <c r="A20" s="9" t="s">
        <v>91</v>
      </c>
      <c r="B20" s="389" t="s">
        <v>213</v>
      </c>
      <c r="C20" s="389"/>
      <c r="D20" s="389"/>
      <c r="E20" s="389"/>
      <c r="F20" s="389"/>
      <c r="G20" s="34"/>
      <c r="H20" s="34"/>
      <c r="I20" s="66">
        <f>H20-G20</f>
        <v>0</v>
      </c>
      <c r="J20" s="67">
        <f>IF(H20=0,0,H20/G20)</f>
        <v>0</v>
      </c>
      <c r="K20" s="31" t="str">
        <f>IF(ABS(I20)&gt;ABS($G$33),"!!!","OK")</f>
        <v>OK</v>
      </c>
    </row>
    <row r="21" spans="1:11" ht="15.75">
      <c r="A21" s="9"/>
      <c r="B21" s="389" t="s">
        <v>214</v>
      </c>
      <c r="C21" s="389"/>
      <c r="D21" s="389"/>
      <c r="E21" s="389"/>
      <c r="F21" s="389"/>
      <c r="G21" s="34"/>
      <c r="H21" s="34"/>
      <c r="I21" s="66" t="s">
        <v>137</v>
      </c>
      <c r="J21" s="67" t="s">
        <v>137</v>
      </c>
      <c r="K21" s="31" t="s">
        <v>137</v>
      </c>
    </row>
    <row r="22" spans="1:11" ht="15.75">
      <c r="A22" s="9" t="s">
        <v>92</v>
      </c>
      <c r="B22" s="389" t="s">
        <v>197</v>
      </c>
      <c r="C22" s="389"/>
      <c r="D22" s="389"/>
      <c r="E22" s="389"/>
      <c r="F22" s="389"/>
      <c r="G22" s="34"/>
      <c r="H22" s="34"/>
      <c r="I22" s="66">
        <f>H22-G22</f>
        <v>0</v>
      </c>
      <c r="J22" s="67">
        <f>IF(H22=0,0,H22/G22)</f>
        <v>0</v>
      </c>
      <c r="K22" s="31" t="str">
        <f aca="true" t="shared" si="0" ref="K22:K30">IF(ABS(I22)&gt;ABS($G$33),"!!!","OK")</f>
        <v>OK</v>
      </c>
    </row>
    <row r="23" spans="1:11" ht="15.75">
      <c r="A23" s="9" t="s">
        <v>198</v>
      </c>
      <c r="B23" s="389" t="s">
        <v>199</v>
      </c>
      <c r="C23" s="389"/>
      <c r="D23" s="389"/>
      <c r="E23" s="389"/>
      <c r="F23" s="389"/>
      <c r="G23" s="34"/>
      <c r="H23" s="34"/>
      <c r="I23" s="66">
        <f aca="true" t="shared" si="1" ref="I23:I28">H23-G23</f>
        <v>0</v>
      </c>
      <c r="J23" s="67">
        <f aca="true" t="shared" si="2" ref="J23:J31">IF(H23=0,0,H23/G23)</f>
        <v>0</v>
      </c>
      <c r="K23" s="31" t="str">
        <f t="shared" si="0"/>
        <v>OK</v>
      </c>
    </row>
    <row r="24" spans="1:11" ht="15.75">
      <c r="A24" s="9" t="s">
        <v>200</v>
      </c>
      <c r="B24" s="389" t="s">
        <v>201</v>
      </c>
      <c r="C24" s="389"/>
      <c r="D24" s="389"/>
      <c r="E24" s="389"/>
      <c r="F24" s="389"/>
      <c r="G24" s="34"/>
      <c r="H24" s="34"/>
      <c r="I24" s="66">
        <f t="shared" si="1"/>
        <v>0</v>
      </c>
      <c r="J24" s="67">
        <f t="shared" si="2"/>
        <v>0</v>
      </c>
      <c r="K24" s="31" t="str">
        <f t="shared" si="0"/>
        <v>OK</v>
      </c>
    </row>
    <row r="25" spans="1:11" ht="15.75">
      <c r="A25" s="9" t="s">
        <v>93</v>
      </c>
      <c r="B25" s="389" t="s">
        <v>202</v>
      </c>
      <c r="C25" s="389"/>
      <c r="D25" s="389"/>
      <c r="E25" s="389"/>
      <c r="F25" s="389"/>
      <c r="G25" s="34"/>
      <c r="H25" s="34"/>
      <c r="I25" s="66">
        <f t="shared" si="1"/>
        <v>0</v>
      </c>
      <c r="J25" s="67">
        <f t="shared" si="2"/>
        <v>0</v>
      </c>
      <c r="K25" s="31" t="str">
        <f t="shared" si="0"/>
        <v>OK</v>
      </c>
    </row>
    <row r="26" spans="1:11" ht="15.75">
      <c r="A26" s="9" t="s">
        <v>94</v>
      </c>
      <c r="B26" s="389" t="s">
        <v>203</v>
      </c>
      <c r="C26" s="389"/>
      <c r="D26" s="389"/>
      <c r="E26" s="389"/>
      <c r="F26" s="389"/>
      <c r="G26" s="34"/>
      <c r="H26" s="34"/>
      <c r="I26" s="66">
        <f t="shared" si="1"/>
        <v>0</v>
      </c>
      <c r="J26" s="67">
        <f t="shared" si="2"/>
        <v>0</v>
      </c>
      <c r="K26" s="31" t="str">
        <f t="shared" si="0"/>
        <v>OK</v>
      </c>
    </row>
    <row r="27" spans="1:11" ht="15.75">
      <c r="A27" s="9" t="s">
        <v>95</v>
      </c>
      <c r="B27" s="389" t="s">
        <v>204</v>
      </c>
      <c r="C27" s="389"/>
      <c r="D27" s="389"/>
      <c r="E27" s="389"/>
      <c r="F27" s="389"/>
      <c r="G27" s="34"/>
      <c r="H27" s="34"/>
      <c r="I27" s="66">
        <f t="shared" si="1"/>
        <v>0</v>
      </c>
      <c r="J27" s="67">
        <f t="shared" si="2"/>
        <v>0</v>
      </c>
      <c r="K27" s="31" t="str">
        <f t="shared" si="0"/>
        <v>OK</v>
      </c>
    </row>
    <row r="28" spans="1:11" ht="15.75">
      <c r="A28" s="9" t="s">
        <v>96</v>
      </c>
      <c r="B28" s="389" t="s">
        <v>205</v>
      </c>
      <c r="C28" s="389"/>
      <c r="D28" s="389"/>
      <c r="E28" s="389"/>
      <c r="F28" s="389"/>
      <c r="G28" s="34"/>
      <c r="H28" s="34"/>
      <c r="I28" s="66">
        <f t="shared" si="1"/>
        <v>0</v>
      </c>
      <c r="J28" s="67">
        <f t="shared" si="2"/>
        <v>0</v>
      </c>
      <c r="K28" s="31" t="str">
        <f t="shared" si="0"/>
        <v>OK</v>
      </c>
    </row>
    <row r="29" spans="1:11" ht="15.75">
      <c r="A29" s="9" t="s">
        <v>220</v>
      </c>
      <c r="B29" s="389" t="s">
        <v>219</v>
      </c>
      <c r="C29" s="389"/>
      <c r="D29" s="389"/>
      <c r="E29" s="389"/>
      <c r="F29" s="389"/>
      <c r="G29" s="39"/>
      <c r="H29" s="39"/>
      <c r="I29" s="64">
        <f>H29-G29</f>
        <v>0</v>
      </c>
      <c r="J29" s="67">
        <f t="shared" si="2"/>
        <v>0</v>
      </c>
      <c r="K29" s="31" t="str">
        <f t="shared" si="0"/>
        <v>OK</v>
      </c>
    </row>
    <row r="30" spans="1:11" ht="15.75">
      <c r="A30" s="9" t="s">
        <v>222</v>
      </c>
      <c r="B30" s="389" t="s">
        <v>223</v>
      </c>
      <c r="C30" s="389"/>
      <c r="D30" s="389"/>
      <c r="E30" s="389"/>
      <c r="F30" s="389"/>
      <c r="G30" s="39"/>
      <c r="H30" s="39"/>
      <c r="I30" s="64">
        <f>H30-G30</f>
        <v>0</v>
      </c>
      <c r="J30" s="67">
        <f t="shared" si="2"/>
        <v>0</v>
      </c>
      <c r="K30" s="31" t="str">
        <f t="shared" si="0"/>
        <v>OK</v>
      </c>
    </row>
    <row r="31" spans="1:11" ht="15.75">
      <c r="A31" s="26" t="s">
        <v>232</v>
      </c>
      <c r="B31" s="409" t="s">
        <v>123</v>
      </c>
      <c r="C31" s="409"/>
      <c r="D31" s="409"/>
      <c r="E31" s="409"/>
      <c r="F31" s="409"/>
      <c r="G31" s="35">
        <f>G16+G29+G30</f>
        <v>0</v>
      </c>
      <c r="H31" s="35">
        <f>H16+H29+H30</f>
        <v>0</v>
      </c>
      <c r="I31" s="64">
        <f>H31-G31</f>
        <v>0</v>
      </c>
      <c r="J31" s="67">
        <f t="shared" si="2"/>
        <v>0</v>
      </c>
      <c r="K31" s="32" t="s">
        <v>137</v>
      </c>
    </row>
    <row r="32" spans="1:11" ht="15.75">
      <c r="A32" s="408" t="s">
        <v>217</v>
      </c>
      <c r="B32" s="409"/>
      <c r="C32" s="409"/>
      <c r="D32" s="409"/>
      <c r="E32" s="409"/>
      <c r="F32" s="409"/>
      <c r="G32" s="36">
        <f>G17+G19+G21</f>
        <v>0</v>
      </c>
      <c r="H32" s="36">
        <f>H17+H19+H21</f>
        <v>0</v>
      </c>
      <c r="I32" s="36" t="s">
        <v>137</v>
      </c>
      <c r="J32" s="28" t="s">
        <v>137</v>
      </c>
      <c r="K32" s="32" t="s">
        <v>137</v>
      </c>
    </row>
    <row r="33" spans="1:11" ht="16.5" thickBot="1">
      <c r="A33" s="392" t="s">
        <v>218</v>
      </c>
      <c r="B33" s="393"/>
      <c r="C33" s="393"/>
      <c r="D33" s="393"/>
      <c r="E33" s="393"/>
      <c r="F33" s="393"/>
      <c r="G33" s="37">
        <f>((G16+G29+G30)-G32)*0.1</f>
        <v>0</v>
      </c>
      <c r="H33" s="37" t="s">
        <v>137</v>
      </c>
      <c r="I33" s="37" t="s">
        <v>137</v>
      </c>
      <c r="J33" s="29" t="s">
        <v>137</v>
      </c>
      <c r="K33" s="33" t="s">
        <v>137</v>
      </c>
    </row>
    <row r="34" spans="1:14" ht="16.5" thickBot="1">
      <c r="A34" s="394"/>
      <c r="B34" s="394"/>
      <c r="C34" s="394"/>
      <c r="D34" s="394"/>
      <c r="E34" s="394"/>
      <c r="F34" s="394"/>
      <c r="N34" s="2" t="s">
        <v>34</v>
      </c>
    </row>
    <row r="35" spans="1:14" ht="16.5" thickBot="1">
      <c r="A35" s="40"/>
      <c r="B35" s="406" t="str">
        <f>'I daļa'!C49</f>
        <v>Izvēlēties!</v>
      </c>
      <c r="C35" s="407"/>
      <c r="D35" s="407"/>
      <c r="E35" s="407"/>
      <c r="F35" s="390" t="s">
        <v>267</v>
      </c>
      <c r="G35" s="391"/>
      <c r="N35" s="2" t="s">
        <v>33</v>
      </c>
    </row>
    <row r="36" spans="1:14" ht="30" customHeight="1">
      <c r="A36" s="41"/>
      <c r="B36" s="421" t="s">
        <v>268</v>
      </c>
      <c r="C36" s="422"/>
      <c r="D36" s="421" t="s">
        <v>288</v>
      </c>
      <c r="E36" s="425"/>
      <c r="F36" s="426" t="s">
        <v>271</v>
      </c>
      <c r="G36" s="425"/>
      <c r="I36" s="158"/>
      <c r="N36" s="2" t="s">
        <v>32</v>
      </c>
    </row>
    <row r="37" spans="1:10" ht="32.25" customHeight="1">
      <c r="A37" s="42"/>
      <c r="B37" s="47" t="s">
        <v>269</v>
      </c>
      <c r="C37" s="48" t="s">
        <v>270</v>
      </c>
      <c r="D37" s="49" t="s">
        <v>272</v>
      </c>
      <c r="E37" s="50" t="s">
        <v>270</v>
      </c>
      <c r="F37" s="51" t="s">
        <v>269</v>
      </c>
      <c r="G37" s="52" t="s">
        <v>270</v>
      </c>
      <c r="H37" s="405"/>
      <c r="I37" s="405"/>
      <c r="J37" s="158"/>
    </row>
    <row r="38" spans="1:14" ht="15.75">
      <c r="A38" s="43"/>
      <c r="B38" s="49">
        <f>IF((B35=N35),IF(_xlfn.IFERROR(G22/G16,0)&lt;40%,20%,10%))+IF((B35=N36),IF(_xlfn.IFERROR(G22/G16,0)&lt;40%,20%,10%))+IF((B35=N34),IF(_xlfn.IFERROR((G18+G20+G22)/G16,0)&lt;40%,5%,2.5%))</f>
        <v>0</v>
      </c>
      <c r="C38" s="53">
        <f>IF(H29=0,0,H29/H16)</f>
        <v>0</v>
      </c>
      <c r="D38" s="49">
        <f>IF(B35=N35,(IF(G22=0,0,G22/G16)),0)+IF(B35=N36,(IF(G22=0,0,G22/G16)),0)+IF(B35=N34,(IF(G18+G20+G22=0,0,(G18+G20+G22)/G16)),0)</f>
        <v>0</v>
      </c>
      <c r="E38" s="161">
        <f>IF(B35=N35,(IF(H22=0,0,H22/H16)),0)+IF(B35=N36,(IF(H22=0,0,H22/H16)),0)+IF(B35=N34,(IF(H18+H20+H22=0,0,(H18+H20+H22)/H16)),0)</f>
        <v>0</v>
      </c>
      <c r="F38" s="54">
        <v>0.5</v>
      </c>
      <c r="G38" s="50">
        <f>IF(H30=0,0,H30/(H59+H60+H61))</f>
        <v>0</v>
      </c>
      <c r="H38" s="20"/>
      <c r="I38" s="20"/>
      <c r="N38" s="2">
        <v>1</v>
      </c>
    </row>
    <row r="39" spans="1:14" ht="16.5" thickBot="1">
      <c r="A39" s="43"/>
      <c r="B39" s="423" t="str">
        <f>IF(C38&gt;B38,"!!!","OK")</f>
        <v>OK</v>
      </c>
      <c r="C39" s="424"/>
      <c r="D39" s="397" t="str">
        <f>IF(E38&gt;D38,"!!!","OK")</f>
        <v>OK</v>
      </c>
      <c r="E39" s="398"/>
      <c r="F39" s="395" t="str">
        <f>IF(G38&gt;F38,"!!!","OK")</f>
        <v>OK</v>
      </c>
      <c r="G39" s="396"/>
      <c r="H39" s="46"/>
      <c r="I39" s="46"/>
      <c r="N39" s="2">
        <v>2</v>
      </c>
    </row>
    <row r="40" spans="1:14" ht="15.75">
      <c r="A40" s="44"/>
      <c r="G40" s="21"/>
      <c r="H40" s="420"/>
      <c r="I40" s="420"/>
      <c r="N40" s="2">
        <v>3</v>
      </c>
    </row>
    <row r="41" spans="1:14" ht="18.75">
      <c r="A41" s="138" t="s">
        <v>275</v>
      </c>
      <c r="G41" s="21"/>
      <c r="H41" s="135"/>
      <c r="I41" s="135"/>
      <c r="N41" s="2">
        <v>4</v>
      </c>
    </row>
    <row r="42" spans="1:14" ht="47.25">
      <c r="A42" s="145" t="s">
        <v>276</v>
      </c>
      <c r="B42" s="399" t="s">
        <v>277</v>
      </c>
      <c r="C42" s="400"/>
      <c r="D42" s="400"/>
      <c r="E42" s="400"/>
      <c r="F42" s="401"/>
      <c r="G42" s="139" t="s">
        <v>278</v>
      </c>
      <c r="H42" s="139" t="s">
        <v>209</v>
      </c>
      <c r="I42" s="140" t="s">
        <v>210</v>
      </c>
      <c r="J42" s="141" t="s">
        <v>211</v>
      </c>
      <c r="K42" s="142" t="s">
        <v>212</v>
      </c>
      <c r="N42" s="2">
        <v>5</v>
      </c>
    </row>
    <row r="43" spans="1:14" ht="15.75">
      <c r="A43" s="136" t="s">
        <v>41</v>
      </c>
      <c r="B43" s="404" t="s">
        <v>50</v>
      </c>
      <c r="C43" s="404"/>
      <c r="D43" s="404"/>
      <c r="E43" s="404"/>
      <c r="F43" s="404"/>
      <c r="G43" s="68" t="s">
        <v>51</v>
      </c>
      <c r="H43" s="68" t="s">
        <v>52</v>
      </c>
      <c r="I43" s="69" t="s">
        <v>287</v>
      </c>
      <c r="J43" s="70" t="s">
        <v>54</v>
      </c>
      <c r="K43" s="143" t="s">
        <v>55</v>
      </c>
      <c r="N43" s="2">
        <v>6</v>
      </c>
    </row>
    <row r="44" spans="1:14" ht="15.75">
      <c r="A44" s="144">
        <v>1</v>
      </c>
      <c r="B44" s="430" t="s">
        <v>279</v>
      </c>
      <c r="C44" s="431"/>
      <c r="D44" s="431"/>
      <c r="E44" s="431"/>
      <c r="F44" s="432"/>
      <c r="G44" s="147"/>
      <c r="H44" s="147"/>
      <c r="I44" s="148">
        <f>H44-G44</f>
        <v>0</v>
      </c>
      <c r="J44" s="160">
        <f>IF(H44=0,0,H44/G44)</f>
        <v>0</v>
      </c>
      <c r="K44" s="149" t="str">
        <f>IF(ABS(I44)&gt;ABS($G$33),"!!!","OK")</f>
        <v>OK</v>
      </c>
      <c r="N44" s="2">
        <v>7</v>
      </c>
    </row>
    <row r="45" spans="1:14" ht="15.75">
      <c r="A45" s="146"/>
      <c r="B45" s="254"/>
      <c r="C45" s="254"/>
      <c r="D45" s="254"/>
      <c r="E45" s="254"/>
      <c r="F45" s="254"/>
      <c r="G45" s="147"/>
      <c r="H45" s="147"/>
      <c r="I45" s="148">
        <f aca="true" t="shared" si="3" ref="I45:I51">H45-G45</f>
        <v>0</v>
      </c>
      <c r="J45" s="160">
        <f aca="true" t="shared" si="4" ref="J45:J51">IF(H45=0,0,H45/G45)</f>
        <v>0</v>
      </c>
      <c r="K45" s="149" t="str">
        <f aca="true" t="shared" si="5" ref="K45:K51">IF(ABS(I45)&gt;ABS($G$33),"!!!","OK")</f>
        <v>OK</v>
      </c>
      <c r="N45" s="2">
        <v>8</v>
      </c>
    </row>
    <row r="46" spans="1:14" ht="15.75">
      <c r="A46" s="146"/>
      <c r="B46" s="254"/>
      <c r="C46" s="254"/>
      <c r="D46" s="254"/>
      <c r="E46" s="254"/>
      <c r="F46" s="254"/>
      <c r="G46" s="147"/>
      <c r="H46" s="147"/>
      <c r="I46" s="148">
        <f t="shared" si="3"/>
        <v>0</v>
      </c>
      <c r="J46" s="160">
        <f t="shared" si="4"/>
        <v>0</v>
      </c>
      <c r="K46" s="149" t="str">
        <f t="shared" si="5"/>
        <v>OK</v>
      </c>
      <c r="N46" s="2">
        <v>9</v>
      </c>
    </row>
    <row r="47" spans="1:14" ht="15.75">
      <c r="A47" s="146"/>
      <c r="B47" s="254"/>
      <c r="C47" s="254"/>
      <c r="D47" s="254"/>
      <c r="E47" s="254"/>
      <c r="F47" s="254"/>
      <c r="G47" s="147"/>
      <c r="H47" s="147"/>
      <c r="I47" s="148">
        <f t="shared" si="3"/>
        <v>0</v>
      </c>
      <c r="J47" s="160">
        <f t="shared" si="4"/>
        <v>0</v>
      </c>
      <c r="K47" s="149" t="str">
        <f t="shared" si="5"/>
        <v>OK</v>
      </c>
      <c r="N47" s="2">
        <v>10</v>
      </c>
    </row>
    <row r="48" spans="1:11" ht="15.75">
      <c r="A48" s="146"/>
      <c r="B48" s="254"/>
      <c r="C48" s="254"/>
      <c r="D48" s="254"/>
      <c r="E48" s="254"/>
      <c r="F48" s="254"/>
      <c r="G48" s="147"/>
      <c r="H48" s="147"/>
      <c r="I48" s="148">
        <f t="shared" si="3"/>
        <v>0</v>
      </c>
      <c r="J48" s="160">
        <f t="shared" si="4"/>
        <v>0</v>
      </c>
      <c r="K48" s="149" t="str">
        <f t="shared" si="5"/>
        <v>OK</v>
      </c>
    </row>
    <row r="49" spans="1:11" ht="15.75">
      <c r="A49" s="146"/>
      <c r="B49" s="254"/>
      <c r="C49" s="254"/>
      <c r="D49" s="254"/>
      <c r="E49" s="254"/>
      <c r="F49" s="254"/>
      <c r="G49" s="147"/>
      <c r="H49" s="147"/>
      <c r="I49" s="148">
        <f t="shared" si="3"/>
        <v>0</v>
      </c>
      <c r="J49" s="160">
        <f t="shared" si="4"/>
        <v>0</v>
      </c>
      <c r="K49" s="149" t="str">
        <f t="shared" si="5"/>
        <v>OK</v>
      </c>
    </row>
    <row r="50" spans="1:11" ht="15.75">
      <c r="A50" s="146"/>
      <c r="B50" s="254"/>
      <c r="C50" s="254"/>
      <c r="D50" s="254"/>
      <c r="E50" s="254"/>
      <c r="F50" s="254"/>
      <c r="G50" s="147"/>
      <c r="H50" s="147"/>
      <c r="I50" s="148">
        <f t="shared" si="3"/>
        <v>0</v>
      </c>
      <c r="J50" s="160">
        <f t="shared" si="4"/>
        <v>0</v>
      </c>
      <c r="K50" s="149" t="str">
        <f t="shared" si="5"/>
        <v>OK</v>
      </c>
    </row>
    <row r="51" spans="1:11" ht="16.5" thickBot="1">
      <c r="A51" s="146"/>
      <c r="B51" s="433"/>
      <c r="C51" s="433"/>
      <c r="D51" s="433"/>
      <c r="E51" s="254"/>
      <c r="F51" s="254"/>
      <c r="G51" s="147"/>
      <c r="H51" s="147"/>
      <c r="I51" s="148">
        <f t="shared" si="3"/>
        <v>0</v>
      </c>
      <c r="J51" s="160">
        <f t="shared" si="4"/>
        <v>0</v>
      </c>
      <c r="K51" s="149" t="str">
        <f t="shared" si="5"/>
        <v>OK</v>
      </c>
    </row>
    <row r="52" spans="1:9" ht="39.75" customHeight="1">
      <c r="A52" s="44"/>
      <c r="B52" s="427" t="s">
        <v>280</v>
      </c>
      <c r="C52" s="428"/>
      <c r="D52" s="429"/>
      <c r="G52" s="21"/>
      <c r="H52" s="135"/>
      <c r="I52" s="135"/>
    </row>
    <row r="53" spans="1:9" ht="15.75">
      <c r="A53" s="44"/>
      <c r="B53" s="150" t="s">
        <v>269</v>
      </c>
      <c r="C53" s="151" t="s">
        <v>270</v>
      </c>
      <c r="D53" s="152"/>
      <c r="G53" s="21"/>
      <c r="H53" s="135"/>
      <c r="I53" s="135"/>
    </row>
    <row r="54" spans="1:6" ht="18.75" customHeight="1" thickBot="1">
      <c r="A54" s="45"/>
      <c r="B54" s="153">
        <v>0.1</v>
      </c>
      <c r="C54" s="154">
        <f>IF(H44=0,0,H44/H31)</f>
        <v>0</v>
      </c>
      <c r="D54" s="137" t="str">
        <f>IF(C54&gt;B54,"Pārsniedz!","OK")</f>
        <v>OK</v>
      </c>
      <c r="E54" s="405"/>
      <c r="F54" s="405"/>
    </row>
    <row r="55" ht="16.5" thickBot="1"/>
    <row r="56" spans="1:10" ht="38.25">
      <c r="A56" s="12" t="s">
        <v>221</v>
      </c>
      <c r="B56" s="403" t="s">
        <v>225</v>
      </c>
      <c r="C56" s="403"/>
      <c r="D56" s="403"/>
      <c r="E56" s="403"/>
      <c r="F56" s="403"/>
      <c r="G56" s="13" t="s">
        <v>207</v>
      </c>
      <c r="H56" s="13" t="s">
        <v>209</v>
      </c>
      <c r="I56" s="3" t="s">
        <v>210</v>
      </c>
      <c r="J56" s="8" t="s">
        <v>211</v>
      </c>
    </row>
    <row r="57" spans="1:10" ht="15.75">
      <c r="A57" s="14" t="s">
        <v>41</v>
      </c>
      <c r="B57" s="404" t="s">
        <v>50</v>
      </c>
      <c r="C57" s="404"/>
      <c r="D57" s="404"/>
      <c r="E57" s="404"/>
      <c r="F57" s="404"/>
      <c r="G57" s="10" t="s">
        <v>51</v>
      </c>
      <c r="H57" s="10" t="s">
        <v>52</v>
      </c>
      <c r="I57" s="11" t="s">
        <v>287</v>
      </c>
      <c r="J57" s="15" t="s">
        <v>54</v>
      </c>
    </row>
    <row r="58" spans="1:10" ht="15.75">
      <c r="A58" s="9" t="s">
        <v>226</v>
      </c>
      <c r="B58" s="389" t="s">
        <v>233</v>
      </c>
      <c r="C58" s="389"/>
      <c r="D58" s="389"/>
      <c r="E58" s="389"/>
      <c r="F58" s="389"/>
      <c r="G58" s="61"/>
      <c r="H58" s="61"/>
      <c r="I58" s="63">
        <f aca="true" t="shared" si="6" ref="I58:I63">H58-G58</f>
        <v>0</v>
      </c>
      <c r="J58" s="50">
        <f aca="true" t="shared" si="7" ref="J58:J63">IF(H58=0,0,H58/G58)</f>
        <v>0</v>
      </c>
    </row>
    <row r="59" spans="1:10" ht="15.75">
      <c r="A59" s="9" t="s">
        <v>228</v>
      </c>
      <c r="B59" s="389" t="s">
        <v>234</v>
      </c>
      <c r="C59" s="389"/>
      <c r="D59" s="389"/>
      <c r="E59" s="389"/>
      <c r="F59" s="389"/>
      <c r="G59" s="61"/>
      <c r="H59" s="61"/>
      <c r="I59" s="63">
        <f t="shared" si="6"/>
        <v>0</v>
      </c>
      <c r="J59" s="50">
        <f t="shared" si="7"/>
        <v>0</v>
      </c>
    </row>
    <row r="60" spans="1:10" ht="15.75">
      <c r="A60" s="9" t="s">
        <v>227</v>
      </c>
      <c r="B60" s="389" t="s">
        <v>235</v>
      </c>
      <c r="C60" s="389"/>
      <c r="D60" s="389"/>
      <c r="E60" s="389"/>
      <c r="F60" s="389"/>
      <c r="G60" s="61"/>
      <c r="H60" s="61"/>
      <c r="I60" s="63">
        <f t="shared" si="6"/>
        <v>0</v>
      </c>
      <c r="J60" s="50">
        <f t="shared" si="7"/>
        <v>0</v>
      </c>
    </row>
    <row r="61" spans="1:10" ht="15.75">
      <c r="A61" s="9" t="s">
        <v>229</v>
      </c>
      <c r="B61" s="389" t="s">
        <v>236</v>
      </c>
      <c r="C61" s="389"/>
      <c r="D61" s="389"/>
      <c r="E61" s="389"/>
      <c r="F61" s="389"/>
      <c r="G61" s="61"/>
      <c r="H61" s="61"/>
      <c r="I61" s="63">
        <f t="shared" si="6"/>
        <v>0</v>
      </c>
      <c r="J61" s="50">
        <f t="shared" si="7"/>
        <v>0</v>
      </c>
    </row>
    <row r="62" spans="1:10" ht="15.75">
      <c r="A62" s="9" t="s">
        <v>230</v>
      </c>
      <c r="B62" s="389" t="s">
        <v>237</v>
      </c>
      <c r="C62" s="389"/>
      <c r="D62" s="389"/>
      <c r="E62" s="389"/>
      <c r="F62" s="389"/>
      <c r="G62" s="61"/>
      <c r="H62" s="61"/>
      <c r="I62" s="63">
        <f t="shared" si="6"/>
        <v>0</v>
      </c>
      <c r="J62" s="50">
        <f t="shared" si="7"/>
        <v>0</v>
      </c>
    </row>
    <row r="63" spans="1:10" ht="16.5" thickBot="1">
      <c r="A63" s="16" t="s">
        <v>231</v>
      </c>
      <c r="B63" s="402" t="s">
        <v>123</v>
      </c>
      <c r="C63" s="402"/>
      <c r="D63" s="402"/>
      <c r="E63" s="402"/>
      <c r="F63" s="402"/>
      <c r="G63" s="62">
        <f>SUM(G58:G62)</f>
        <v>0</v>
      </c>
      <c r="H63" s="62">
        <f>SUM(H58:H62)</f>
        <v>0</v>
      </c>
      <c r="I63" s="162">
        <f t="shared" si="6"/>
        <v>0</v>
      </c>
      <c r="J63" s="159">
        <f t="shared" si="7"/>
        <v>0</v>
      </c>
    </row>
  </sheetData>
  <sheetProtection formatCells="0" formatColumns="0" formatRows="0" insertColumns="0" insertRows="0" deleteColumns="0" deleteRows="0"/>
  <mergeCells count="59">
    <mergeCell ref="B52:D52"/>
    <mergeCell ref="B47:F47"/>
    <mergeCell ref="B46:F46"/>
    <mergeCell ref="B45:F45"/>
    <mergeCell ref="B44:F44"/>
    <mergeCell ref="B43:F43"/>
    <mergeCell ref="B51:F51"/>
    <mergeCell ref="B50:F50"/>
    <mergeCell ref="B49:F49"/>
    <mergeCell ref="G8:H8"/>
    <mergeCell ref="G9:H9"/>
    <mergeCell ref="A10:E10"/>
    <mergeCell ref="G10:K10"/>
    <mergeCell ref="H37:I37"/>
    <mergeCell ref="H40:I40"/>
    <mergeCell ref="B36:C36"/>
    <mergeCell ref="B39:C39"/>
    <mergeCell ref="D36:E36"/>
    <mergeCell ref="F36:G36"/>
    <mergeCell ref="A1:K1"/>
    <mergeCell ref="G5:H5"/>
    <mergeCell ref="G6:H6"/>
    <mergeCell ref="B17:F17"/>
    <mergeCell ref="B18:F18"/>
    <mergeCell ref="B20:F20"/>
    <mergeCell ref="B14:F14"/>
    <mergeCell ref="B16:F16"/>
    <mergeCell ref="B15:F15"/>
    <mergeCell ref="G7:H7"/>
    <mergeCell ref="B22:F22"/>
    <mergeCell ref="B58:F58"/>
    <mergeCell ref="B23:F23"/>
    <mergeCell ref="B35:E35"/>
    <mergeCell ref="B19:F19"/>
    <mergeCell ref="A32:F32"/>
    <mergeCell ref="B26:F26"/>
    <mergeCell ref="B21:F21"/>
    <mergeCell ref="B30:F30"/>
    <mergeCell ref="B31:F31"/>
    <mergeCell ref="B63:F63"/>
    <mergeCell ref="B56:F56"/>
    <mergeCell ref="B57:F57"/>
    <mergeCell ref="B24:F24"/>
    <mergeCell ref="B25:F25"/>
    <mergeCell ref="E54:F54"/>
    <mergeCell ref="B27:F27"/>
    <mergeCell ref="B28:F28"/>
    <mergeCell ref="B60:F60"/>
    <mergeCell ref="B29:F29"/>
    <mergeCell ref="B61:F61"/>
    <mergeCell ref="B62:F62"/>
    <mergeCell ref="F35:G35"/>
    <mergeCell ref="A33:F33"/>
    <mergeCell ref="A34:F34"/>
    <mergeCell ref="B59:F59"/>
    <mergeCell ref="F39:G39"/>
    <mergeCell ref="D39:E39"/>
    <mergeCell ref="B42:F42"/>
    <mergeCell ref="B48:F48"/>
  </mergeCells>
  <dataValidations count="1">
    <dataValidation type="list" allowBlank="1" showInputMessage="1" showErrorMessage="1" sqref="A44:A51">
      <formula1>$N$37:$N$47</formula1>
    </dataValidation>
  </dataValidations>
  <printOptions/>
  <pageMargins left="0.5511811023622047" right="0.5511811023622047" top="0.7874015748031497" bottom="0.5905511811023623" header="0.5118110236220472" footer="0.5118110236220472"/>
  <pageSetup horizontalDpi="600" verticalDpi="600" orientation="landscape" paperSize="9" scale="98" r:id="rId1"/>
  <rowBreaks count="2" manualBreakCount="2">
    <brk id="28" max="11" man="1"/>
    <brk id="54" max="255" man="1"/>
  </rowBreaks>
</worksheet>
</file>

<file path=xl/worksheets/sheet4.xml><?xml version="1.0" encoding="utf-8"?>
<worksheet xmlns="http://schemas.openxmlformats.org/spreadsheetml/2006/main" xmlns:r="http://schemas.openxmlformats.org/officeDocument/2006/relationships">
  <dimension ref="A1:X117"/>
  <sheetViews>
    <sheetView zoomScaleSheetLayoutView="100" zoomScalePageLayoutView="0" workbookViewId="0" topLeftCell="A1">
      <selection activeCell="H30" sqref="H30:K30"/>
    </sheetView>
  </sheetViews>
  <sheetFormatPr defaultColWidth="9.140625" defaultRowHeight="12.75"/>
  <cols>
    <col min="1" max="1" width="4.421875" style="0" customWidth="1"/>
    <col min="2" max="23" width="3.7109375" style="0" customWidth="1"/>
    <col min="24" max="24" width="4.57421875" style="0" customWidth="1"/>
    <col min="25" max="25" width="3.7109375" style="0" customWidth="1"/>
    <col min="26" max="26" width="5.140625" style="0" customWidth="1"/>
  </cols>
  <sheetData>
    <row r="1" spans="1:24" ht="18" customHeight="1">
      <c r="A1" s="181"/>
      <c r="B1" s="181"/>
      <c r="C1" s="181"/>
      <c r="D1" s="181"/>
      <c r="E1" s="181"/>
      <c r="F1" s="181"/>
      <c r="G1" s="181"/>
      <c r="H1" s="181"/>
      <c r="I1" s="181"/>
      <c r="J1" s="181"/>
      <c r="K1" s="181"/>
      <c r="L1" s="181"/>
      <c r="M1" s="181"/>
      <c r="N1" s="181"/>
      <c r="O1" s="181"/>
      <c r="P1" s="181"/>
      <c r="Q1" s="452"/>
      <c r="R1" s="452"/>
      <c r="S1" s="452"/>
      <c r="T1" s="452"/>
      <c r="U1" s="452"/>
      <c r="V1" s="452"/>
      <c r="W1" s="452"/>
      <c r="X1" s="452"/>
    </row>
    <row r="2" spans="1:24" ht="15">
      <c r="A2" s="181"/>
      <c r="B2" s="181"/>
      <c r="C2" s="181"/>
      <c r="D2" s="181"/>
      <c r="E2" s="181"/>
      <c r="F2" s="181"/>
      <c r="G2" s="181"/>
      <c r="H2" s="181"/>
      <c r="I2" s="181"/>
      <c r="J2" s="181"/>
      <c r="K2" s="181"/>
      <c r="L2" s="181"/>
      <c r="M2" s="181"/>
      <c r="N2" s="181"/>
      <c r="O2" s="181"/>
      <c r="P2" s="181"/>
      <c r="Q2" s="181"/>
      <c r="R2" s="181"/>
      <c r="S2" s="181"/>
      <c r="T2" s="453"/>
      <c r="U2" s="453"/>
      <c r="V2" s="453"/>
      <c r="W2" s="453"/>
      <c r="X2" s="453"/>
    </row>
    <row r="3" spans="1:24" ht="18.75">
      <c r="A3" s="181"/>
      <c r="B3" s="181"/>
      <c r="C3" s="181"/>
      <c r="D3" s="181"/>
      <c r="E3" s="181"/>
      <c r="F3" s="181"/>
      <c r="G3" s="181"/>
      <c r="H3" s="181"/>
      <c r="I3" s="454" t="s">
        <v>0</v>
      </c>
      <c r="J3" s="454"/>
      <c r="K3" s="454"/>
      <c r="L3" s="454"/>
      <c r="M3" s="454"/>
      <c r="N3" s="454"/>
      <c r="O3" s="181"/>
      <c r="P3" s="181"/>
      <c r="Q3" s="181"/>
      <c r="R3" s="181"/>
      <c r="S3" s="181"/>
      <c r="T3" s="209"/>
      <c r="U3" s="209"/>
      <c r="V3" s="209"/>
      <c r="W3" s="209"/>
      <c r="X3" s="209"/>
    </row>
    <row r="4" spans="1:24" ht="22.5" customHeight="1">
      <c r="A4" s="181"/>
      <c r="B4" s="181"/>
      <c r="C4" s="181"/>
      <c r="D4" s="181"/>
      <c r="E4" s="181"/>
      <c r="F4" s="181"/>
      <c r="G4" s="181"/>
      <c r="H4" s="181"/>
      <c r="I4" s="445" t="s">
        <v>1</v>
      </c>
      <c r="J4" s="445"/>
      <c r="K4" s="445"/>
      <c r="L4" s="445"/>
      <c r="M4" s="445"/>
      <c r="N4" s="445"/>
      <c r="O4" s="181"/>
      <c r="P4" s="181"/>
      <c r="Q4" s="181"/>
      <c r="R4" s="181"/>
      <c r="S4" s="181"/>
      <c r="T4" s="209"/>
      <c r="U4" s="209"/>
      <c r="V4" s="209"/>
      <c r="W4" s="209"/>
      <c r="X4" s="209"/>
    </row>
    <row r="5" spans="1:24" ht="18.75">
      <c r="A5" s="181"/>
      <c r="B5" s="181"/>
      <c r="C5" s="181"/>
      <c r="D5" s="181"/>
      <c r="E5" s="181"/>
      <c r="F5" s="181"/>
      <c r="G5" s="181"/>
      <c r="H5" s="181"/>
      <c r="I5" s="454" t="s">
        <v>3</v>
      </c>
      <c r="J5" s="454"/>
      <c r="K5" s="454"/>
      <c r="L5" s="454"/>
      <c r="M5" s="454"/>
      <c r="N5" s="454"/>
      <c r="O5" s="181"/>
      <c r="P5" s="181"/>
      <c r="Q5" s="181"/>
      <c r="R5" s="181"/>
      <c r="S5" s="181"/>
      <c r="T5" s="209"/>
      <c r="U5" s="209"/>
      <c r="V5" s="209"/>
      <c r="W5" s="209"/>
      <c r="X5" s="209"/>
    </row>
    <row r="6" spans="1:24" ht="15.75" customHeight="1">
      <c r="A6" s="224"/>
      <c r="B6" s="224"/>
      <c r="C6" s="224"/>
      <c r="D6" s="224"/>
      <c r="E6" s="224"/>
      <c r="F6" s="224"/>
      <c r="G6" s="224"/>
      <c r="H6" s="224"/>
      <c r="I6" s="224"/>
      <c r="J6" s="224"/>
      <c r="K6" s="224"/>
      <c r="L6" s="224"/>
      <c r="M6" s="225"/>
      <c r="N6" s="447" t="s">
        <v>392</v>
      </c>
      <c r="O6" s="447"/>
      <c r="P6" s="447"/>
      <c r="Q6" s="447"/>
      <c r="R6" s="447"/>
      <c r="S6" s="447"/>
      <c r="T6" s="447"/>
      <c r="U6" s="447"/>
      <c r="V6" s="447"/>
      <c r="W6" s="447"/>
      <c r="X6" s="447"/>
    </row>
    <row r="7" spans="1:24" ht="15.75" customHeight="1">
      <c r="A7" s="224"/>
      <c r="B7" s="224"/>
      <c r="C7" s="224"/>
      <c r="D7" s="224"/>
      <c r="E7" s="224"/>
      <c r="F7" s="224"/>
      <c r="G7" s="224"/>
      <c r="H7" s="224"/>
      <c r="I7" s="224"/>
      <c r="J7" s="224"/>
      <c r="K7" s="224"/>
      <c r="L7" s="224"/>
      <c r="M7" s="213"/>
      <c r="N7" s="465" t="s">
        <v>353</v>
      </c>
      <c r="O7" s="466"/>
      <c r="P7" s="466"/>
      <c r="Q7" s="466"/>
      <c r="R7" s="466"/>
      <c r="S7" s="466"/>
      <c r="T7" s="466"/>
      <c r="U7" s="466"/>
      <c r="V7" s="466"/>
      <c r="W7" s="466"/>
      <c r="X7" s="467"/>
    </row>
    <row r="8" spans="1:24" ht="31.5" customHeight="1">
      <c r="A8" s="224"/>
      <c r="B8" s="224"/>
      <c r="C8" s="224"/>
      <c r="D8" s="224"/>
      <c r="E8" s="224"/>
      <c r="F8" s="224"/>
      <c r="G8" s="224"/>
      <c r="H8" s="224"/>
      <c r="I8" s="224"/>
      <c r="J8" s="224"/>
      <c r="K8" s="224"/>
      <c r="L8" s="224"/>
      <c r="M8" s="224"/>
      <c r="N8" s="468" t="s">
        <v>439</v>
      </c>
      <c r="O8" s="469"/>
      <c r="P8" s="469"/>
      <c r="Q8" s="469"/>
      <c r="R8" s="469"/>
      <c r="S8" s="469"/>
      <c r="T8" s="469"/>
      <c r="U8" s="469"/>
      <c r="V8" s="469"/>
      <c r="W8" s="469"/>
      <c r="X8" s="470"/>
    </row>
    <row r="9" spans="1:24" ht="16.5" customHeight="1">
      <c r="A9" s="224"/>
      <c r="B9" s="224"/>
      <c r="C9" s="224"/>
      <c r="D9" s="224"/>
      <c r="E9" s="224"/>
      <c r="F9" s="224"/>
      <c r="G9" s="224"/>
      <c r="H9" s="224"/>
      <c r="I9" s="224"/>
      <c r="J9" s="224"/>
      <c r="K9" s="224"/>
      <c r="L9" s="224"/>
      <c r="M9" s="224"/>
      <c r="N9" s="441" t="s">
        <v>240</v>
      </c>
      <c r="O9" s="442"/>
      <c r="P9" s="442"/>
      <c r="Q9" s="443"/>
      <c r="R9" s="471"/>
      <c r="S9" s="472"/>
      <c r="T9" s="472"/>
      <c r="U9" s="472"/>
      <c r="V9" s="472"/>
      <c r="W9" s="472"/>
      <c r="X9" s="473"/>
    </row>
    <row r="10" spans="1:24" ht="18.75" customHeight="1">
      <c r="A10" s="224"/>
      <c r="B10" s="224"/>
      <c r="C10" s="224"/>
      <c r="D10" s="224"/>
      <c r="E10" s="224"/>
      <c r="F10" s="224"/>
      <c r="G10" s="224"/>
      <c r="H10" s="224"/>
      <c r="I10" s="224"/>
      <c r="J10" s="224"/>
      <c r="K10" s="224"/>
      <c r="L10" s="224"/>
      <c r="M10" s="225"/>
      <c r="N10" s="441" t="s">
        <v>36</v>
      </c>
      <c r="O10" s="442"/>
      <c r="P10" s="442"/>
      <c r="Q10" s="443"/>
      <c r="R10" s="471"/>
      <c r="S10" s="472"/>
      <c r="T10" s="472"/>
      <c r="U10" s="472"/>
      <c r="V10" s="472"/>
      <c r="W10" s="472"/>
      <c r="X10" s="473"/>
    </row>
    <row r="11" spans="1:24" ht="24" customHeight="1">
      <c r="A11" s="224"/>
      <c r="B11" s="224"/>
      <c r="C11" s="224"/>
      <c r="D11" s="224"/>
      <c r="E11" s="224"/>
      <c r="F11" s="224"/>
      <c r="G11" s="224"/>
      <c r="H11" s="224"/>
      <c r="I11" s="224"/>
      <c r="J11" s="224"/>
      <c r="K11" s="224"/>
      <c r="L11" s="224"/>
      <c r="M11" s="213"/>
      <c r="N11" s="440" t="s">
        <v>6</v>
      </c>
      <c r="O11" s="440"/>
      <c r="P11" s="440"/>
      <c r="Q11" s="440"/>
      <c r="R11" s="439"/>
      <c r="S11" s="439"/>
      <c r="T11" s="439"/>
      <c r="U11" s="439"/>
      <c r="V11" s="439"/>
      <c r="W11" s="439"/>
      <c r="X11" s="439"/>
    </row>
    <row r="12" spans="1:24" ht="15">
      <c r="A12" s="181"/>
      <c r="B12" s="181"/>
      <c r="C12" s="181"/>
      <c r="D12" s="181"/>
      <c r="E12" s="181"/>
      <c r="F12" s="181"/>
      <c r="G12" s="181"/>
      <c r="H12" s="181"/>
      <c r="I12" s="181"/>
      <c r="J12" s="181"/>
      <c r="K12" s="181"/>
      <c r="L12" s="181"/>
      <c r="M12" s="181"/>
      <c r="N12" s="440" t="s">
        <v>7</v>
      </c>
      <c r="O12" s="440"/>
      <c r="P12" s="440"/>
      <c r="Q12" s="440"/>
      <c r="R12" s="439"/>
      <c r="S12" s="439"/>
      <c r="T12" s="439"/>
      <c r="U12" s="439"/>
      <c r="V12" s="439"/>
      <c r="W12" s="439"/>
      <c r="X12" s="439"/>
    </row>
    <row r="13" spans="1:13" ht="15">
      <c r="A13" s="181"/>
      <c r="B13" s="181"/>
      <c r="C13" s="181"/>
      <c r="D13" s="181"/>
      <c r="E13" s="181"/>
      <c r="F13" s="181"/>
      <c r="G13" s="181"/>
      <c r="H13" s="181"/>
      <c r="I13" s="181"/>
      <c r="J13" s="181"/>
      <c r="K13" s="181"/>
      <c r="L13" s="181"/>
      <c r="M13" s="181"/>
    </row>
    <row r="14" spans="1:24" ht="16.5" customHeight="1">
      <c r="A14" s="181"/>
      <c r="B14" s="181"/>
      <c r="C14" s="181"/>
      <c r="D14" s="181"/>
      <c r="E14" s="181"/>
      <c r="F14" s="181"/>
      <c r="G14" s="181"/>
      <c r="H14" s="181"/>
      <c r="I14" s="181"/>
      <c r="J14" s="181"/>
      <c r="K14" s="181"/>
      <c r="L14" s="181"/>
      <c r="M14" s="181"/>
      <c r="N14" s="456" t="s">
        <v>339</v>
      </c>
      <c r="O14" s="456"/>
      <c r="P14" s="456"/>
      <c r="Q14" s="456"/>
      <c r="R14" s="456"/>
      <c r="S14" s="456"/>
      <c r="T14" s="456"/>
      <c r="U14" s="456"/>
      <c r="V14" s="456"/>
      <c r="W14" s="456"/>
      <c r="X14" s="456"/>
    </row>
    <row r="15" spans="1:24" ht="18" customHeight="1">
      <c r="A15" s="181"/>
      <c r="B15" s="181"/>
      <c r="C15" s="181"/>
      <c r="D15" s="181"/>
      <c r="E15" s="181"/>
      <c r="F15" s="181"/>
      <c r="G15" s="181"/>
      <c r="H15" s="181"/>
      <c r="I15" s="181"/>
      <c r="J15" s="181"/>
      <c r="K15" s="181"/>
      <c r="L15" s="181"/>
      <c r="M15" s="181"/>
      <c r="N15" s="457" t="s">
        <v>393</v>
      </c>
      <c r="O15" s="457"/>
      <c r="P15" s="457"/>
      <c r="Q15" s="457"/>
      <c r="R15" s="457"/>
      <c r="S15" s="457"/>
      <c r="T15" s="457"/>
      <c r="U15" s="457"/>
      <c r="V15" s="457"/>
      <c r="W15" s="457"/>
      <c r="X15" s="457"/>
    </row>
    <row r="16" spans="1:24" ht="18" customHeight="1">
      <c r="A16" s="181"/>
      <c r="B16" s="181"/>
      <c r="C16" s="181"/>
      <c r="D16" s="181"/>
      <c r="E16" s="181"/>
      <c r="F16" s="181"/>
      <c r="G16" s="181"/>
      <c r="H16" s="181"/>
      <c r="I16" s="181"/>
      <c r="J16" s="181"/>
      <c r="K16" s="181"/>
      <c r="L16" s="181"/>
      <c r="M16" s="181"/>
      <c r="N16" s="440" t="s">
        <v>243</v>
      </c>
      <c r="O16" s="440"/>
      <c r="P16" s="440"/>
      <c r="Q16" s="440"/>
      <c r="R16" s="440"/>
      <c r="S16" s="440"/>
      <c r="T16" s="440"/>
      <c r="U16" s="440"/>
      <c r="V16" s="440"/>
      <c r="W16" s="440"/>
      <c r="X16" s="440"/>
    </row>
    <row r="17" spans="1:13" ht="9" customHeight="1">
      <c r="A17" s="181"/>
      <c r="B17" s="181"/>
      <c r="C17" s="181"/>
      <c r="D17" s="181"/>
      <c r="E17" s="181"/>
      <c r="F17" s="181"/>
      <c r="G17" s="181"/>
      <c r="H17" s="181"/>
      <c r="I17" s="181"/>
      <c r="J17" s="181"/>
      <c r="K17" s="181"/>
      <c r="L17" s="181"/>
      <c r="M17" s="181"/>
    </row>
    <row r="18" spans="1:24" ht="18.75">
      <c r="A18" s="454" t="s">
        <v>244</v>
      </c>
      <c r="B18" s="454"/>
      <c r="C18" s="454"/>
      <c r="D18" s="454"/>
      <c r="E18" s="454"/>
      <c r="F18" s="454"/>
      <c r="G18" s="454"/>
      <c r="H18" s="454"/>
      <c r="I18" s="454"/>
      <c r="J18" s="454"/>
      <c r="K18" s="454"/>
      <c r="L18" s="454"/>
      <c r="M18" s="454"/>
      <c r="N18" s="454"/>
      <c r="O18" s="454"/>
      <c r="P18" s="454"/>
      <c r="Q18" s="454"/>
      <c r="R18" s="454"/>
      <c r="S18" s="454"/>
      <c r="T18" s="454"/>
      <c r="U18" s="454"/>
      <c r="V18" s="454"/>
      <c r="W18" s="454"/>
      <c r="X18" s="454"/>
    </row>
    <row r="19" spans="1:24" ht="12" customHeight="1">
      <c r="A19" s="181"/>
      <c r="B19" s="181"/>
      <c r="C19" s="181"/>
      <c r="D19" s="181"/>
      <c r="E19" s="181"/>
      <c r="F19" s="181"/>
      <c r="G19" s="181"/>
      <c r="H19" s="181"/>
      <c r="I19" s="181"/>
      <c r="J19" s="181"/>
      <c r="K19" s="181"/>
      <c r="L19" s="181"/>
      <c r="M19" s="181"/>
      <c r="N19" s="181"/>
      <c r="O19" s="181"/>
      <c r="P19" s="181"/>
      <c r="Q19" s="181"/>
      <c r="R19" s="181"/>
      <c r="S19" s="181"/>
      <c r="T19" s="181"/>
      <c r="U19" s="181"/>
      <c r="V19" s="181"/>
      <c r="W19" s="181"/>
      <c r="X19" s="181"/>
    </row>
    <row r="20" spans="1:24" ht="15.75">
      <c r="A20" s="183" t="s">
        <v>86</v>
      </c>
      <c r="B20" s="455" t="s">
        <v>245</v>
      </c>
      <c r="C20" s="455"/>
      <c r="D20" s="455"/>
      <c r="E20" s="455"/>
      <c r="F20" s="455"/>
      <c r="G20" s="455"/>
      <c r="H20" s="455"/>
      <c r="I20" s="181"/>
      <c r="J20" s="181"/>
      <c r="K20" s="181"/>
      <c r="L20" s="181"/>
      <c r="M20" s="181"/>
      <c r="N20" s="181"/>
      <c r="O20" s="181"/>
      <c r="P20" s="181"/>
      <c r="Q20" s="181"/>
      <c r="R20" s="181"/>
      <c r="S20" s="181"/>
      <c r="T20" s="181"/>
      <c r="U20" s="181"/>
      <c r="V20" s="181"/>
      <c r="W20" s="181"/>
      <c r="X20" s="181"/>
    </row>
    <row r="21" spans="1:24" ht="9" customHeight="1">
      <c r="A21" s="181"/>
      <c r="B21" s="181"/>
      <c r="C21" s="181"/>
      <c r="D21" s="181"/>
      <c r="E21" s="181"/>
      <c r="F21" s="181"/>
      <c r="G21" s="181"/>
      <c r="H21" s="181"/>
      <c r="I21" s="181"/>
      <c r="J21" s="181"/>
      <c r="K21" s="181"/>
      <c r="L21" s="181"/>
      <c r="M21" s="181"/>
      <c r="N21" s="181"/>
      <c r="O21" s="181"/>
      <c r="P21" s="181"/>
      <c r="Q21" s="181"/>
      <c r="R21" s="181"/>
      <c r="S21" s="181"/>
      <c r="T21" s="181"/>
      <c r="U21" s="181"/>
      <c r="V21" s="181"/>
      <c r="W21" s="181"/>
      <c r="X21" s="181"/>
    </row>
    <row r="22" spans="1:24" ht="17.25" customHeight="1">
      <c r="A22" s="181"/>
      <c r="B22" s="439" t="s">
        <v>391</v>
      </c>
      <c r="C22" s="439"/>
      <c r="D22" s="439"/>
      <c r="E22" s="439"/>
      <c r="F22" s="439"/>
      <c r="G22" s="439"/>
      <c r="H22" s="464" t="s">
        <v>442</v>
      </c>
      <c r="I22" s="464"/>
      <c r="J22" s="464"/>
      <c r="K22" s="464"/>
      <c r="L22" s="464"/>
      <c r="M22" s="464"/>
      <c r="N22" s="464"/>
      <c r="O22" s="464"/>
      <c r="P22" s="464"/>
      <c r="Q22" s="464"/>
      <c r="R22" s="464"/>
      <c r="S22" s="464"/>
      <c r="T22" s="464"/>
      <c r="U22" s="464"/>
      <c r="V22" s="464"/>
      <c r="W22" s="464"/>
      <c r="X22" s="464"/>
    </row>
    <row r="23" spans="1:24" ht="18.75" customHeight="1">
      <c r="A23" s="185"/>
      <c r="B23" s="439" t="s">
        <v>10</v>
      </c>
      <c r="C23" s="439"/>
      <c r="D23" s="439"/>
      <c r="E23" s="439"/>
      <c r="F23" s="439"/>
      <c r="G23" s="439"/>
      <c r="H23" s="461" t="s">
        <v>444</v>
      </c>
      <c r="I23" s="462"/>
      <c r="J23" s="462"/>
      <c r="K23" s="462"/>
      <c r="L23" s="462"/>
      <c r="M23" s="462"/>
      <c r="N23" s="462"/>
      <c r="O23" s="462"/>
      <c r="P23" s="462"/>
      <c r="Q23" s="462"/>
      <c r="R23" s="462"/>
      <c r="S23" s="462"/>
      <c r="T23" s="462"/>
      <c r="U23" s="462"/>
      <c r="V23" s="462"/>
      <c r="W23" s="462"/>
      <c r="X23" s="463"/>
    </row>
    <row r="24" spans="1:24" ht="28.5" customHeight="1">
      <c r="A24" s="186"/>
      <c r="B24" s="439" t="s">
        <v>11</v>
      </c>
      <c r="C24" s="439"/>
      <c r="D24" s="439"/>
      <c r="E24" s="439"/>
      <c r="F24" s="439"/>
      <c r="G24" s="439"/>
      <c r="H24" s="458" t="s">
        <v>445</v>
      </c>
      <c r="I24" s="459"/>
      <c r="J24" s="459"/>
      <c r="K24" s="459"/>
      <c r="L24" s="459"/>
      <c r="M24" s="459"/>
      <c r="N24" s="459"/>
      <c r="O24" s="459"/>
      <c r="P24" s="459"/>
      <c r="Q24" s="459"/>
      <c r="R24" s="459"/>
      <c r="S24" s="459"/>
      <c r="T24" s="459"/>
      <c r="U24" s="459"/>
      <c r="V24" s="459"/>
      <c r="W24" s="459"/>
      <c r="X24" s="460"/>
    </row>
    <row r="25" spans="1:24" ht="12" customHeight="1">
      <c r="A25" s="181"/>
      <c r="B25" s="181"/>
      <c r="C25" s="181"/>
      <c r="D25" s="181"/>
      <c r="E25" s="181"/>
      <c r="F25" s="181"/>
      <c r="G25" s="181"/>
      <c r="H25" s="181"/>
      <c r="I25" s="181"/>
      <c r="J25" s="181"/>
      <c r="K25" s="181"/>
      <c r="L25" s="181"/>
      <c r="M25" s="181"/>
      <c r="N25" s="181"/>
      <c r="O25" s="181"/>
      <c r="P25" s="181"/>
      <c r="Q25" s="181"/>
      <c r="R25" s="181"/>
      <c r="S25" s="181"/>
      <c r="T25" s="181"/>
      <c r="U25" s="181"/>
      <c r="V25" s="181"/>
      <c r="W25" s="181"/>
      <c r="X25" s="181"/>
    </row>
    <row r="26" spans="1:24" ht="15.75">
      <c r="A26" s="183" t="s">
        <v>87</v>
      </c>
      <c r="B26" s="455" t="s">
        <v>246</v>
      </c>
      <c r="C26" s="455"/>
      <c r="D26" s="455"/>
      <c r="E26" s="455"/>
      <c r="F26" s="455"/>
      <c r="G26" s="455"/>
      <c r="H26" s="455"/>
      <c r="I26" s="181"/>
      <c r="J26" s="181"/>
      <c r="K26" s="181"/>
      <c r="L26" s="181"/>
      <c r="M26" s="181"/>
      <c r="N26" s="181"/>
      <c r="O26" s="181"/>
      <c r="P26" s="181"/>
      <c r="Q26" s="181"/>
      <c r="R26" s="181"/>
      <c r="S26" s="181"/>
      <c r="T26" s="181"/>
      <c r="U26" s="181"/>
      <c r="V26" s="181"/>
      <c r="W26" s="181"/>
      <c r="X26" s="181"/>
    </row>
    <row r="27" spans="1:24" ht="9" customHeight="1">
      <c r="A27" s="181"/>
      <c r="B27" s="181"/>
      <c r="C27" s="181"/>
      <c r="D27" s="181"/>
      <c r="E27" s="181"/>
      <c r="F27" s="181"/>
      <c r="G27" s="181"/>
      <c r="H27" s="181"/>
      <c r="I27" s="181"/>
      <c r="J27" s="181"/>
      <c r="K27" s="181"/>
      <c r="L27" s="181"/>
      <c r="M27" s="181"/>
      <c r="N27" s="181"/>
      <c r="O27" s="181"/>
      <c r="P27" s="181"/>
      <c r="Q27" s="181"/>
      <c r="R27" s="181"/>
      <c r="S27" s="181"/>
      <c r="T27" s="181"/>
      <c r="U27" s="181"/>
      <c r="V27" s="181"/>
      <c r="W27" s="181"/>
      <c r="X27" s="181"/>
    </row>
    <row r="28" spans="1:24" ht="15">
      <c r="A28" s="186"/>
      <c r="B28" s="439" t="s">
        <v>12</v>
      </c>
      <c r="C28" s="439"/>
      <c r="D28" s="439"/>
      <c r="E28" s="439"/>
      <c r="F28" s="439"/>
      <c r="G28" s="439"/>
      <c r="H28" s="448" t="s">
        <v>314</v>
      </c>
      <c r="I28" s="449"/>
      <c r="J28" s="449"/>
      <c r="K28" s="449"/>
      <c r="L28" s="449"/>
      <c r="M28" s="449"/>
      <c r="N28" s="449"/>
      <c r="O28" s="450"/>
      <c r="P28" s="181"/>
      <c r="Q28" s="181"/>
      <c r="R28" s="181"/>
      <c r="S28" s="181"/>
      <c r="T28" s="181"/>
      <c r="U28" s="181"/>
      <c r="V28" s="181"/>
      <c r="W28" s="181"/>
      <c r="X28" s="181"/>
    </row>
    <row r="29" spans="1:24" ht="12.75" customHeight="1">
      <c r="A29" s="186"/>
      <c r="B29" s="444" t="s">
        <v>13</v>
      </c>
      <c r="C29" s="444"/>
      <c r="D29" s="444"/>
      <c r="E29" s="444"/>
      <c r="F29" s="444"/>
      <c r="G29" s="444"/>
      <c r="H29" s="439" t="s">
        <v>15</v>
      </c>
      <c r="I29" s="439"/>
      <c r="J29" s="439"/>
      <c r="K29" s="439"/>
      <c r="L29" s="439" t="s">
        <v>14</v>
      </c>
      <c r="M29" s="439"/>
      <c r="N29" s="439"/>
      <c r="O29" s="439"/>
      <c r="P29" s="181"/>
      <c r="Q29" s="181"/>
      <c r="R29" s="181"/>
      <c r="S29" s="181"/>
      <c r="T29" s="181"/>
      <c r="U29" s="181"/>
      <c r="V29" s="181"/>
      <c r="W29" s="181"/>
      <c r="X29" s="181"/>
    </row>
    <row r="30" spans="1:24" ht="16.5" customHeight="1">
      <c r="A30" s="186"/>
      <c r="B30" s="444"/>
      <c r="C30" s="444"/>
      <c r="D30" s="444"/>
      <c r="E30" s="444"/>
      <c r="F30" s="444"/>
      <c r="G30" s="444"/>
      <c r="H30" s="451" t="s">
        <v>446</v>
      </c>
      <c r="I30" s="451"/>
      <c r="J30" s="451"/>
      <c r="K30" s="451"/>
      <c r="L30" s="451" t="s">
        <v>447</v>
      </c>
      <c r="M30" s="451"/>
      <c r="N30" s="451"/>
      <c r="O30" s="451"/>
      <c r="P30" s="181"/>
      <c r="Q30" s="181"/>
      <c r="R30" s="181"/>
      <c r="S30" s="181"/>
      <c r="T30" s="181"/>
      <c r="U30" s="181"/>
      <c r="V30" s="181"/>
      <c r="W30" s="181"/>
      <c r="X30" s="181"/>
    </row>
    <row r="31" spans="1:24" ht="12.75" customHeight="1">
      <c r="A31" s="181"/>
      <c r="B31" s="181"/>
      <c r="C31" s="181"/>
      <c r="D31" s="181"/>
      <c r="E31" s="181"/>
      <c r="F31" s="181"/>
      <c r="G31" s="181"/>
      <c r="H31" s="181"/>
      <c r="I31" s="181"/>
      <c r="J31" s="181"/>
      <c r="K31" s="181"/>
      <c r="L31" s="181"/>
      <c r="M31" s="181"/>
      <c r="N31" s="181"/>
      <c r="O31" s="181"/>
      <c r="P31" s="181"/>
      <c r="Q31" s="181"/>
      <c r="R31" s="181"/>
      <c r="S31" s="181"/>
      <c r="T31" s="181"/>
      <c r="U31" s="181"/>
      <c r="V31" s="181"/>
      <c r="W31" s="181"/>
      <c r="X31" s="181"/>
    </row>
    <row r="32" spans="1:24" ht="15">
      <c r="A32" s="182" t="s">
        <v>88</v>
      </c>
      <c r="B32" s="182" t="s">
        <v>247</v>
      </c>
      <c r="C32" s="182"/>
      <c r="D32" s="181"/>
      <c r="E32" s="181"/>
      <c r="F32" s="181"/>
      <c r="G32" s="181"/>
      <c r="H32" s="181"/>
      <c r="I32" s="181"/>
      <c r="J32" s="181"/>
      <c r="K32" s="181"/>
      <c r="L32" s="181"/>
      <c r="M32" s="181"/>
      <c r="N32" s="181"/>
      <c r="O32" s="181"/>
      <c r="P32" s="181"/>
      <c r="Q32" s="181"/>
      <c r="R32" s="181"/>
      <c r="S32" s="181"/>
      <c r="T32" s="181"/>
      <c r="U32" s="181"/>
      <c r="V32" s="181"/>
      <c r="W32" s="181"/>
      <c r="X32" s="181"/>
    </row>
    <row r="33" spans="1:24" ht="8.25" customHeight="1">
      <c r="A33" s="182"/>
      <c r="B33" s="182"/>
      <c r="C33" s="182"/>
      <c r="D33" s="181"/>
      <c r="E33" s="181"/>
      <c r="F33" s="181"/>
      <c r="G33" s="181"/>
      <c r="H33" s="181"/>
      <c r="I33" s="181"/>
      <c r="J33" s="181"/>
      <c r="K33" s="181"/>
      <c r="L33" s="181"/>
      <c r="M33" s="181"/>
      <c r="N33" s="181"/>
      <c r="O33" s="181"/>
      <c r="P33" s="181"/>
      <c r="Q33" s="181"/>
      <c r="R33" s="181"/>
      <c r="S33" s="181"/>
      <c r="T33" s="181"/>
      <c r="U33" s="181"/>
      <c r="V33" s="181"/>
      <c r="W33" s="181"/>
      <c r="X33" s="181"/>
    </row>
    <row r="34" spans="1:24" ht="18.75" customHeight="1">
      <c r="A34" s="181"/>
      <c r="B34" s="440" t="s">
        <v>256</v>
      </c>
      <c r="C34" s="440"/>
      <c r="D34" s="440"/>
      <c r="E34" s="440"/>
      <c r="F34" s="440"/>
      <c r="G34" s="440"/>
      <c r="H34" s="440" t="s">
        <v>448</v>
      </c>
      <c r="I34" s="438"/>
      <c r="J34" s="438"/>
      <c r="K34" s="438"/>
      <c r="L34" s="438"/>
      <c r="M34" s="438"/>
      <c r="N34" s="438"/>
      <c r="O34" s="438"/>
      <c r="P34" s="438"/>
      <c r="Q34" s="438"/>
      <c r="R34" s="438"/>
      <c r="S34" s="438"/>
      <c r="T34" s="438"/>
      <c r="U34" s="438"/>
      <c r="V34" s="438"/>
      <c r="W34" s="438"/>
      <c r="X34" s="438"/>
    </row>
    <row r="35" spans="1:24" ht="18.75" customHeight="1">
      <c r="A35" s="181"/>
      <c r="B35" s="441" t="s">
        <v>332</v>
      </c>
      <c r="C35" s="442"/>
      <c r="D35" s="442"/>
      <c r="E35" s="442"/>
      <c r="F35" s="442"/>
      <c r="G35" s="443"/>
      <c r="H35" s="441" t="s">
        <v>333</v>
      </c>
      <c r="I35" s="442"/>
      <c r="J35" s="442"/>
      <c r="K35" s="442"/>
      <c r="L35" s="442"/>
      <c r="M35" s="442"/>
      <c r="N35" s="442"/>
      <c r="O35" s="442"/>
      <c r="P35" s="442"/>
      <c r="Q35" s="442"/>
      <c r="R35" s="442"/>
      <c r="S35" s="442"/>
      <c r="T35" s="442"/>
      <c r="U35" s="442"/>
      <c r="V35" s="442"/>
      <c r="W35" s="442"/>
      <c r="X35" s="443"/>
    </row>
    <row r="36" spans="1:24" ht="18.75" customHeight="1">
      <c r="A36" s="181"/>
      <c r="B36" s="440" t="s">
        <v>31</v>
      </c>
      <c r="C36" s="440"/>
      <c r="D36" s="440"/>
      <c r="E36" s="440"/>
      <c r="F36" s="440"/>
      <c r="G36" s="440"/>
      <c r="H36" s="440" t="s">
        <v>449</v>
      </c>
      <c r="I36" s="440"/>
      <c r="J36" s="440"/>
      <c r="K36" s="440"/>
      <c r="L36" s="440"/>
      <c r="M36" s="440"/>
      <c r="N36" s="440"/>
      <c r="O36" s="440"/>
      <c r="P36" s="440"/>
      <c r="Q36" s="440"/>
      <c r="R36" s="440"/>
      <c r="S36" s="440"/>
      <c r="T36" s="440"/>
      <c r="U36" s="440"/>
      <c r="V36" s="440"/>
      <c r="W36" s="440"/>
      <c r="X36" s="440"/>
    </row>
    <row r="37" spans="1:24" ht="18.75" customHeight="1">
      <c r="A37" s="181"/>
      <c r="B37" s="440" t="s">
        <v>326</v>
      </c>
      <c r="C37" s="440"/>
      <c r="D37" s="440"/>
      <c r="E37" s="440"/>
      <c r="F37" s="440"/>
      <c r="G37" s="440"/>
      <c r="H37" s="440" t="s">
        <v>449</v>
      </c>
      <c r="I37" s="440"/>
      <c r="J37" s="440"/>
      <c r="K37" s="440"/>
      <c r="L37" s="440"/>
      <c r="M37" s="440"/>
      <c r="N37" s="440"/>
      <c r="O37" s="440"/>
      <c r="P37" s="440"/>
      <c r="Q37" s="440"/>
      <c r="R37" s="440"/>
      <c r="S37" s="440"/>
      <c r="T37" s="440"/>
      <c r="U37" s="440"/>
      <c r="V37" s="440"/>
      <c r="W37" s="440"/>
      <c r="X37" s="440"/>
    </row>
    <row r="38" spans="1:24" ht="12" customHeight="1">
      <c r="A38" s="181"/>
      <c r="B38" s="223"/>
      <c r="C38" s="223"/>
      <c r="D38" s="223"/>
      <c r="E38" s="223"/>
      <c r="F38" s="223"/>
      <c r="G38" s="223"/>
      <c r="H38" s="223"/>
      <c r="I38" s="223"/>
      <c r="J38" s="223"/>
      <c r="K38" s="223"/>
      <c r="L38" s="223"/>
      <c r="M38" s="223"/>
      <c r="N38" s="223"/>
      <c r="O38" s="223"/>
      <c r="P38" s="223"/>
      <c r="Q38" s="223"/>
      <c r="R38" s="223"/>
      <c r="S38" s="223"/>
      <c r="T38" s="223"/>
      <c r="U38" s="223"/>
      <c r="V38" s="223"/>
      <c r="W38" s="223"/>
      <c r="X38" s="223"/>
    </row>
    <row r="39" spans="1:24" ht="18.75" customHeight="1">
      <c r="A39" s="181"/>
      <c r="B39" s="226" t="s">
        <v>35</v>
      </c>
      <c r="C39" s="223"/>
      <c r="D39" s="223"/>
      <c r="E39" s="223"/>
      <c r="F39" s="223"/>
      <c r="G39" s="223"/>
      <c r="H39" s="223"/>
      <c r="I39" s="223"/>
      <c r="J39" s="223"/>
      <c r="K39" s="223"/>
      <c r="L39" s="223"/>
      <c r="M39" s="223"/>
      <c r="N39" s="223"/>
      <c r="O39" s="223"/>
      <c r="P39" s="223"/>
      <c r="Q39" s="223"/>
      <c r="R39" s="223"/>
      <c r="S39" s="223"/>
      <c r="T39" s="223"/>
      <c r="U39" s="223"/>
      <c r="V39" s="223"/>
      <c r="W39" s="223"/>
      <c r="X39" s="223"/>
    </row>
    <row r="40" spans="1:24" ht="9.75" customHeight="1">
      <c r="A40" s="181"/>
      <c r="B40" s="223"/>
      <c r="C40" s="223"/>
      <c r="D40" s="223"/>
      <c r="E40" s="223"/>
      <c r="F40" s="223"/>
      <c r="G40" s="223"/>
      <c r="H40" s="223"/>
      <c r="I40" s="223"/>
      <c r="J40" s="223"/>
      <c r="K40" s="223"/>
      <c r="L40" s="223"/>
      <c r="M40" s="223"/>
      <c r="N40" s="223"/>
      <c r="O40" s="223"/>
      <c r="P40" s="223"/>
      <c r="Q40" s="223"/>
      <c r="R40" s="223"/>
      <c r="S40" s="223"/>
      <c r="T40" s="223"/>
      <c r="U40" s="223"/>
      <c r="V40" s="223"/>
      <c r="W40" s="223"/>
      <c r="X40" s="223"/>
    </row>
    <row r="41" spans="1:24" ht="18.75" customHeight="1">
      <c r="A41" s="243"/>
      <c r="B41" s="244"/>
      <c r="C41" s="244"/>
      <c r="D41" s="244"/>
      <c r="E41" s="245"/>
      <c r="F41" s="446" t="s">
        <v>422</v>
      </c>
      <c r="G41" s="446"/>
      <c r="H41" s="446"/>
      <c r="I41" s="446"/>
      <c r="J41" s="446"/>
      <c r="K41" s="446"/>
      <c r="L41" s="446" t="s">
        <v>423</v>
      </c>
      <c r="M41" s="446"/>
      <c r="N41" s="446"/>
      <c r="O41" s="446"/>
      <c r="P41" s="446"/>
      <c r="Q41" s="446"/>
      <c r="R41" s="446" t="s">
        <v>424</v>
      </c>
      <c r="S41" s="446"/>
      <c r="T41" s="446"/>
      <c r="U41" s="446"/>
      <c r="V41" s="446"/>
      <c r="W41" s="446"/>
      <c r="X41" s="228"/>
    </row>
    <row r="42" spans="1:24" ht="24" customHeight="1">
      <c r="A42" s="186"/>
      <c r="B42" s="440" t="s">
        <v>36</v>
      </c>
      <c r="C42" s="440"/>
      <c r="D42" s="440"/>
      <c r="E42" s="440"/>
      <c r="F42" s="437" t="s">
        <v>450</v>
      </c>
      <c r="G42" s="437"/>
      <c r="H42" s="437"/>
      <c r="I42" s="437"/>
      <c r="J42" s="437"/>
      <c r="K42" s="437"/>
      <c r="L42" s="437" t="s">
        <v>451</v>
      </c>
      <c r="M42" s="437"/>
      <c r="N42" s="437"/>
      <c r="O42" s="437"/>
      <c r="P42" s="437"/>
      <c r="Q42" s="437"/>
      <c r="R42" s="437" t="s">
        <v>452</v>
      </c>
      <c r="S42" s="437"/>
      <c r="T42" s="437"/>
      <c r="U42" s="437"/>
      <c r="V42" s="437"/>
      <c r="W42" s="437"/>
      <c r="X42" s="223"/>
    </row>
    <row r="43" spans="1:24" ht="22.5" customHeight="1">
      <c r="A43" s="186"/>
      <c r="B43" s="440" t="s">
        <v>7</v>
      </c>
      <c r="C43" s="440"/>
      <c r="D43" s="440"/>
      <c r="E43" s="440"/>
      <c r="F43" s="437"/>
      <c r="G43" s="437"/>
      <c r="H43" s="437"/>
      <c r="I43" s="437"/>
      <c r="J43" s="437"/>
      <c r="K43" s="437"/>
      <c r="L43" s="437"/>
      <c r="M43" s="437"/>
      <c r="N43" s="437"/>
      <c r="O43" s="437"/>
      <c r="P43" s="437"/>
      <c r="Q43" s="437"/>
      <c r="R43" s="437"/>
      <c r="S43" s="437"/>
      <c r="T43" s="437"/>
      <c r="U43" s="437"/>
      <c r="V43" s="437"/>
      <c r="W43" s="437"/>
      <c r="X43" s="227"/>
    </row>
    <row r="44" spans="1:24" ht="24.75" customHeight="1">
      <c r="A44" s="186"/>
      <c r="B44" s="440" t="s">
        <v>6</v>
      </c>
      <c r="C44" s="440"/>
      <c r="D44" s="440"/>
      <c r="E44" s="440"/>
      <c r="F44" s="437"/>
      <c r="G44" s="437"/>
      <c r="H44" s="437"/>
      <c r="I44" s="437"/>
      <c r="J44" s="437"/>
      <c r="K44" s="437"/>
      <c r="L44" s="437"/>
      <c r="M44" s="437"/>
      <c r="N44" s="437"/>
      <c r="O44" s="437"/>
      <c r="P44" s="437"/>
      <c r="Q44" s="437"/>
      <c r="R44" s="437"/>
      <c r="S44" s="437"/>
      <c r="T44" s="437"/>
      <c r="U44" s="437"/>
      <c r="V44" s="437"/>
      <c r="W44" s="437"/>
      <c r="X44" s="186"/>
    </row>
    <row r="45" spans="1:24" ht="18.75" customHeight="1">
      <c r="A45" s="181"/>
      <c r="B45" s="223"/>
      <c r="C45" s="223"/>
      <c r="D45" s="223"/>
      <c r="E45" s="223"/>
      <c r="F45" s="223"/>
      <c r="G45" s="223"/>
      <c r="H45" s="223"/>
      <c r="I45" s="223"/>
      <c r="J45" s="223"/>
      <c r="K45" s="223"/>
      <c r="L45" s="223"/>
      <c r="M45" s="223"/>
      <c r="N45" s="223"/>
      <c r="O45" s="223"/>
      <c r="P45" s="223"/>
      <c r="Q45" s="223"/>
      <c r="R45" s="223"/>
      <c r="S45" s="223"/>
      <c r="T45" s="223"/>
      <c r="U45" s="223"/>
      <c r="V45" s="223"/>
      <c r="W45" s="223"/>
      <c r="X45" s="223"/>
    </row>
    <row r="46" spans="1:24" ht="15">
      <c r="A46" s="181"/>
      <c r="B46" s="181"/>
      <c r="C46" s="181"/>
      <c r="D46" s="181"/>
      <c r="E46" s="181"/>
      <c r="F46" s="181"/>
      <c r="G46" s="181"/>
      <c r="H46" s="181"/>
      <c r="I46" s="181"/>
      <c r="J46" s="181"/>
      <c r="K46" s="181"/>
      <c r="L46" s="181"/>
      <c r="M46" s="181"/>
      <c r="N46" s="181"/>
      <c r="O46" s="181"/>
      <c r="P46" s="181"/>
      <c r="Q46" s="181"/>
      <c r="R46" s="181"/>
      <c r="S46" s="181"/>
      <c r="T46" s="181"/>
      <c r="U46" s="181"/>
      <c r="V46" s="181"/>
      <c r="W46" s="181"/>
      <c r="X46" s="181"/>
    </row>
    <row r="47" spans="1:24" ht="15">
      <c r="A47" s="181"/>
      <c r="B47" s="181"/>
      <c r="C47" s="181"/>
      <c r="D47" s="181"/>
      <c r="E47" s="181"/>
      <c r="F47" s="181"/>
      <c r="G47" s="181"/>
      <c r="H47" s="181"/>
      <c r="I47" s="181"/>
      <c r="J47" s="181"/>
      <c r="K47" s="181"/>
      <c r="L47" s="181"/>
      <c r="M47" s="181"/>
      <c r="N47" s="181"/>
      <c r="O47" s="181"/>
      <c r="P47" s="181"/>
      <c r="Q47" s="181"/>
      <c r="R47" s="181"/>
      <c r="S47" s="181"/>
      <c r="T47" s="181"/>
      <c r="U47" s="181"/>
      <c r="V47" s="181"/>
      <c r="W47" s="181"/>
      <c r="X47" s="181"/>
    </row>
    <row r="48" spans="1:24" ht="15" hidden="1">
      <c r="A48" s="181"/>
      <c r="B48" s="181"/>
      <c r="C48" s="181"/>
      <c r="D48" s="181"/>
      <c r="E48" s="181"/>
      <c r="F48" s="181"/>
      <c r="G48" s="181"/>
      <c r="H48" s="181"/>
      <c r="I48" s="181"/>
      <c r="J48" s="181"/>
      <c r="K48" s="181"/>
      <c r="L48" s="181"/>
      <c r="M48" s="181"/>
      <c r="N48" s="180" t="s">
        <v>4</v>
      </c>
      <c r="O48" s="181"/>
      <c r="P48" s="181"/>
      <c r="Q48" s="171" t="s">
        <v>4</v>
      </c>
      <c r="R48" s="181"/>
      <c r="S48" s="181"/>
      <c r="T48" s="181"/>
      <c r="U48" s="181"/>
      <c r="V48" s="181"/>
      <c r="W48" s="181"/>
      <c r="X48" s="181"/>
    </row>
    <row r="49" spans="1:24" ht="15" hidden="1">
      <c r="A49" s="181"/>
      <c r="B49" s="168" t="s">
        <v>4</v>
      </c>
      <c r="C49" s="181"/>
      <c r="D49" s="181"/>
      <c r="E49" s="181"/>
      <c r="F49" s="181"/>
      <c r="G49" s="181"/>
      <c r="H49" s="181"/>
      <c r="I49" s="181"/>
      <c r="J49" s="181"/>
      <c r="K49" s="181"/>
      <c r="L49" s="181"/>
      <c r="M49" s="181"/>
      <c r="N49" s="181" t="s">
        <v>314</v>
      </c>
      <c r="O49" s="181"/>
      <c r="P49" s="181"/>
      <c r="Q49" s="171" t="s">
        <v>442</v>
      </c>
      <c r="R49" s="181"/>
      <c r="S49" s="181"/>
      <c r="T49" s="181"/>
      <c r="U49" s="181"/>
      <c r="V49" s="181"/>
      <c r="W49" s="181"/>
      <c r="X49" s="181"/>
    </row>
    <row r="50" spans="1:24" ht="15" hidden="1">
      <c r="A50" s="181"/>
      <c r="B50" s="168" t="s">
        <v>1</v>
      </c>
      <c r="C50" s="181"/>
      <c r="D50" s="181"/>
      <c r="E50" s="181"/>
      <c r="F50" s="181"/>
      <c r="G50" s="181"/>
      <c r="H50" s="181"/>
      <c r="I50" s="181"/>
      <c r="J50" s="181"/>
      <c r="K50" s="181"/>
      <c r="L50" s="181"/>
      <c r="M50" s="181"/>
      <c r="N50" s="181" t="s">
        <v>315</v>
      </c>
      <c r="O50" s="181"/>
      <c r="P50" s="181"/>
      <c r="Q50" t="s">
        <v>441</v>
      </c>
      <c r="R50" s="181"/>
      <c r="S50" s="181"/>
      <c r="T50" s="181"/>
      <c r="U50" s="181"/>
      <c r="V50" s="181"/>
      <c r="W50" s="181"/>
      <c r="X50" s="181"/>
    </row>
    <row r="51" spans="1:24" ht="15" hidden="1">
      <c r="A51" s="181"/>
      <c r="B51" s="168" t="s">
        <v>2</v>
      </c>
      <c r="C51" s="181"/>
      <c r="D51" s="181"/>
      <c r="E51" s="181"/>
      <c r="F51" s="181"/>
      <c r="G51" s="184"/>
      <c r="H51" s="181"/>
      <c r="I51" s="181"/>
      <c r="J51" s="181"/>
      <c r="K51" s="181"/>
      <c r="L51" s="181"/>
      <c r="M51" s="181"/>
      <c r="N51" s="181" t="s">
        <v>316</v>
      </c>
      <c r="O51" s="181"/>
      <c r="P51" s="181"/>
      <c r="Q51" s="171" t="s">
        <v>351</v>
      </c>
      <c r="R51" s="181"/>
      <c r="S51" s="181"/>
      <c r="T51" s="181"/>
      <c r="U51" s="181"/>
      <c r="V51" s="181"/>
      <c r="W51" s="181"/>
      <c r="X51" s="181"/>
    </row>
    <row r="52" spans="1:24" ht="15" hidden="1">
      <c r="A52" s="181"/>
      <c r="B52" s="181"/>
      <c r="C52" s="181"/>
      <c r="D52" s="181"/>
      <c r="E52" s="181"/>
      <c r="F52" s="181"/>
      <c r="G52" s="181"/>
      <c r="H52" s="181"/>
      <c r="I52" s="181"/>
      <c r="J52" s="181"/>
      <c r="K52" s="181"/>
      <c r="L52" s="181"/>
      <c r="M52" s="181"/>
      <c r="N52" s="181" t="s">
        <v>317</v>
      </c>
      <c r="O52" s="181"/>
      <c r="P52" s="181"/>
      <c r="Q52" s="171" t="s">
        <v>352</v>
      </c>
      <c r="R52" s="181"/>
      <c r="S52" s="181"/>
      <c r="T52" s="181"/>
      <c r="U52" s="181"/>
      <c r="V52" s="181"/>
      <c r="W52" s="181"/>
      <c r="X52" s="181"/>
    </row>
    <row r="53" spans="1:24" ht="15" hidden="1">
      <c r="A53" s="181"/>
      <c r="B53" s="181"/>
      <c r="C53" s="181"/>
      <c r="D53" s="181"/>
      <c r="E53" s="181"/>
      <c r="F53" s="181"/>
      <c r="G53" s="181"/>
      <c r="H53" s="181"/>
      <c r="I53" s="181"/>
      <c r="J53" s="181"/>
      <c r="K53" s="181"/>
      <c r="L53" s="181"/>
      <c r="M53" s="181"/>
      <c r="N53" s="181" t="s">
        <v>318</v>
      </c>
      <c r="O53" s="181"/>
      <c r="P53" s="181"/>
      <c r="Q53" s="181"/>
      <c r="R53" s="181"/>
      <c r="S53" s="181"/>
      <c r="T53" s="181"/>
      <c r="U53" s="181"/>
      <c r="V53" s="181"/>
      <c r="W53" s="181"/>
      <c r="X53" s="181"/>
    </row>
    <row r="54" spans="1:24" ht="15" hidden="1">
      <c r="A54" s="181"/>
      <c r="B54" s="181"/>
      <c r="C54" s="181"/>
      <c r="D54" s="181"/>
      <c r="E54" s="181"/>
      <c r="F54" s="181"/>
      <c r="G54" s="181"/>
      <c r="H54" s="181"/>
      <c r="I54" s="181"/>
      <c r="J54" s="181"/>
      <c r="K54" s="181"/>
      <c r="L54" s="181"/>
      <c r="M54" s="181"/>
      <c r="N54" s="181" t="s">
        <v>319</v>
      </c>
      <c r="O54" s="181"/>
      <c r="P54" s="181"/>
      <c r="R54" s="181"/>
      <c r="S54" s="181"/>
      <c r="T54" s="181"/>
      <c r="U54" s="181"/>
      <c r="V54" s="181"/>
      <c r="W54" s="181"/>
      <c r="X54" s="181"/>
    </row>
    <row r="55" spans="1:24" ht="15" hidden="1">
      <c r="A55" s="181"/>
      <c r="B55" s="181"/>
      <c r="C55" s="181"/>
      <c r="D55" s="181"/>
      <c r="E55" s="181"/>
      <c r="F55" s="181"/>
      <c r="G55" s="181"/>
      <c r="H55" s="181"/>
      <c r="I55" s="181"/>
      <c r="J55" s="181"/>
      <c r="K55" s="181"/>
      <c r="L55" s="181"/>
      <c r="M55" s="181"/>
      <c r="N55" s="181" t="s">
        <v>320</v>
      </c>
      <c r="O55" s="181"/>
      <c r="P55" s="181"/>
      <c r="R55" s="181"/>
      <c r="S55" s="181"/>
      <c r="T55" s="181"/>
      <c r="U55" s="181"/>
      <c r="V55" s="181"/>
      <c r="W55" s="181"/>
      <c r="X55" s="181"/>
    </row>
    <row r="56" spans="1:24" ht="15" hidden="1">
      <c r="A56" s="181"/>
      <c r="B56" s="181"/>
      <c r="C56" s="181"/>
      <c r="D56" s="181"/>
      <c r="E56" s="181"/>
      <c r="F56" s="181"/>
      <c r="G56" s="181"/>
      <c r="H56" s="181"/>
      <c r="I56" s="181"/>
      <c r="J56" s="181"/>
      <c r="K56" s="181"/>
      <c r="L56" s="181"/>
      <c r="M56" s="181"/>
      <c r="N56" s="181" t="s">
        <v>321</v>
      </c>
      <c r="O56" s="181"/>
      <c r="P56" s="181"/>
      <c r="R56" s="181"/>
      <c r="S56" s="181"/>
      <c r="T56" s="181"/>
      <c r="U56" s="181"/>
      <c r="V56" s="181"/>
      <c r="W56" s="181"/>
      <c r="X56" s="181"/>
    </row>
    <row r="57" spans="1:24" ht="15" hidden="1">
      <c r="A57" s="181"/>
      <c r="B57" s="181"/>
      <c r="C57" s="181"/>
      <c r="D57" s="181"/>
      <c r="E57" s="181"/>
      <c r="F57" s="181"/>
      <c r="G57" s="181"/>
      <c r="H57" s="181"/>
      <c r="I57" s="181"/>
      <c r="J57" s="181"/>
      <c r="K57" s="181"/>
      <c r="L57" s="181"/>
      <c r="M57" s="181"/>
      <c r="N57" s="181" t="s">
        <v>322</v>
      </c>
      <c r="O57" s="181"/>
      <c r="P57" s="181"/>
      <c r="R57" s="181"/>
      <c r="S57" s="181"/>
      <c r="T57" s="181"/>
      <c r="U57" s="181"/>
      <c r="V57" s="181"/>
      <c r="W57" s="181"/>
      <c r="X57" s="181"/>
    </row>
    <row r="58" spans="1:24" ht="15" hidden="1">
      <c r="A58" s="181"/>
      <c r="B58" s="181"/>
      <c r="C58" s="181"/>
      <c r="D58" s="181"/>
      <c r="E58" s="181"/>
      <c r="F58" s="181"/>
      <c r="G58" s="181"/>
      <c r="H58" s="181"/>
      <c r="I58" s="181"/>
      <c r="J58" s="181"/>
      <c r="K58" s="181"/>
      <c r="L58" s="181"/>
      <c r="M58" s="181"/>
      <c r="N58" s="181" t="s">
        <v>323</v>
      </c>
      <c r="O58" s="181"/>
      <c r="P58" s="181"/>
      <c r="R58" s="181"/>
      <c r="S58" s="181"/>
      <c r="T58" s="181"/>
      <c r="U58" s="181"/>
      <c r="V58" s="181"/>
      <c r="W58" s="181"/>
      <c r="X58" s="181"/>
    </row>
    <row r="59" spans="1:24" ht="15" hidden="1">
      <c r="A59" s="181"/>
      <c r="B59" s="181"/>
      <c r="C59" s="188" t="s">
        <v>333</v>
      </c>
      <c r="D59" s="181"/>
      <c r="E59" s="181"/>
      <c r="F59" s="181"/>
      <c r="G59" s="181"/>
      <c r="H59" s="181"/>
      <c r="I59" s="181"/>
      <c r="J59" s="181"/>
      <c r="K59" s="181"/>
      <c r="L59" s="181"/>
      <c r="M59" s="181"/>
      <c r="N59" s="181" t="s">
        <v>324</v>
      </c>
      <c r="O59" s="181"/>
      <c r="P59" s="181"/>
      <c r="Q59" s="181"/>
      <c r="R59" s="181"/>
      <c r="S59" s="181"/>
      <c r="T59" s="181"/>
      <c r="U59" s="181"/>
      <c r="V59" s="181"/>
      <c r="W59" s="181"/>
      <c r="X59" s="181"/>
    </row>
    <row r="60" spans="1:24" ht="15.75" hidden="1" thickBot="1">
      <c r="A60" s="181"/>
      <c r="B60" s="181"/>
      <c r="C60" s="188" t="s">
        <v>334</v>
      </c>
      <c r="D60" s="181"/>
      <c r="E60" s="181"/>
      <c r="F60" s="181"/>
      <c r="G60" s="181"/>
      <c r="H60" s="181"/>
      <c r="I60" s="181"/>
      <c r="J60" s="181"/>
      <c r="K60" s="181"/>
      <c r="L60" s="181"/>
      <c r="M60" s="181"/>
      <c r="N60" s="181" t="s">
        <v>325</v>
      </c>
      <c r="O60" s="181"/>
      <c r="P60" s="181"/>
      <c r="Q60" s="181"/>
      <c r="R60" s="181"/>
      <c r="S60" s="181"/>
      <c r="T60" s="181"/>
      <c r="U60" s="181"/>
      <c r="V60" s="181"/>
      <c r="W60" s="181"/>
      <c r="X60" s="181"/>
    </row>
    <row r="61" spans="1:24" ht="15.75" hidden="1" thickBot="1">
      <c r="A61" s="181"/>
      <c r="B61" s="181"/>
      <c r="C61" s="188" t="s">
        <v>335</v>
      </c>
      <c r="D61" s="181"/>
      <c r="E61" s="181"/>
      <c r="F61" s="181"/>
      <c r="G61" s="434"/>
      <c r="H61" s="435"/>
      <c r="I61" s="436"/>
      <c r="J61" s="434"/>
      <c r="K61" s="435"/>
      <c r="L61" s="436"/>
      <c r="M61" s="181"/>
      <c r="N61" s="181"/>
      <c r="O61" s="181"/>
      <c r="P61" s="181"/>
      <c r="Q61" s="181"/>
      <c r="R61" s="181"/>
      <c r="S61" s="181"/>
      <c r="T61" s="181"/>
      <c r="U61" s="181"/>
      <c r="V61" s="181"/>
      <c r="W61" s="181"/>
      <c r="X61" s="181"/>
    </row>
    <row r="62" spans="1:24" ht="15" hidden="1">
      <c r="A62" s="181"/>
      <c r="B62" s="181"/>
      <c r="C62" s="189" t="s">
        <v>336</v>
      </c>
      <c r="D62" s="181"/>
      <c r="E62" s="181"/>
      <c r="F62" s="181"/>
      <c r="G62" s="181"/>
      <c r="H62" s="181"/>
      <c r="I62" s="181"/>
      <c r="J62" s="181"/>
      <c r="K62" s="181"/>
      <c r="L62" s="181"/>
      <c r="M62" s="181"/>
      <c r="N62" s="181"/>
      <c r="O62" s="181"/>
      <c r="P62" s="181"/>
      <c r="Q62" s="181"/>
      <c r="R62" s="181"/>
      <c r="S62" s="181"/>
      <c r="T62" s="181"/>
      <c r="U62" s="181"/>
      <c r="V62" s="181"/>
      <c r="W62" s="181"/>
      <c r="X62" s="181"/>
    </row>
    <row r="63" spans="1:24" ht="15" hidden="1">
      <c r="A63" s="181"/>
      <c r="B63" s="181"/>
      <c r="C63" s="181" t="s">
        <v>4</v>
      </c>
      <c r="D63" s="181"/>
      <c r="E63" s="181"/>
      <c r="F63" s="181"/>
      <c r="G63" s="181"/>
      <c r="H63" s="181"/>
      <c r="I63" s="181"/>
      <c r="J63" s="181"/>
      <c r="K63" s="181"/>
      <c r="L63" s="181"/>
      <c r="M63" s="181"/>
      <c r="N63" s="181"/>
      <c r="O63" s="181"/>
      <c r="P63" s="181"/>
      <c r="Q63" s="181"/>
      <c r="R63" s="181"/>
      <c r="S63" s="181"/>
      <c r="T63" s="181"/>
      <c r="U63" s="181"/>
      <c r="V63" s="181"/>
      <c r="W63" s="181"/>
      <c r="X63" s="181"/>
    </row>
    <row r="64" spans="1:24" ht="15">
      <c r="A64" s="181"/>
      <c r="B64" s="181"/>
      <c r="C64" s="181"/>
      <c r="D64" s="181"/>
      <c r="E64" s="181"/>
      <c r="F64" s="181"/>
      <c r="G64" s="181"/>
      <c r="H64" s="181"/>
      <c r="I64" s="181"/>
      <c r="J64" s="181"/>
      <c r="K64" s="181"/>
      <c r="L64" s="181"/>
      <c r="M64" s="181"/>
      <c r="N64" s="181"/>
      <c r="O64" s="181"/>
      <c r="P64" s="181"/>
      <c r="Q64" s="181"/>
      <c r="R64" s="181"/>
      <c r="S64" s="181"/>
      <c r="T64" s="181"/>
      <c r="U64" s="181"/>
      <c r="V64" s="181"/>
      <c r="W64" s="181"/>
      <c r="X64" s="181"/>
    </row>
    <row r="65" spans="1:24" ht="15">
      <c r="A65" s="181"/>
      <c r="B65" s="181"/>
      <c r="C65" s="181"/>
      <c r="D65" s="181"/>
      <c r="E65" s="181"/>
      <c r="F65" s="181"/>
      <c r="G65" s="181"/>
      <c r="H65" s="181"/>
      <c r="I65" s="181"/>
      <c r="J65" s="181"/>
      <c r="K65" s="181"/>
      <c r="L65" s="181"/>
      <c r="M65" s="181"/>
      <c r="N65" s="181"/>
      <c r="O65" s="181"/>
      <c r="P65" s="181"/>
      <c r="Q65" s="181"/>
      <c r="R65" s="181"/>
      <c r="S65" s="181"/>
      <c r="T65" s="181"/>
      <c r="U65" s="181"/>
      <c r="V65" s="181"/>
      <c r="W65" s="181"/>
      <c r="X65" s="181"/>
    </row>
    <row r="66" spans="1:24" ht="15">
      <c r="A66" s="181"/>
      <c r="B66" s="181"/>
      <c r="C66" s="181"/>
      <c r="D66" s="181"/>
      <c r="E66" s="181"/>
      <c r="F66" s="181"/>
      <c r="G66" s="181"/>
      <c r="H66" s="181"/>
      <c r="I66" s="181"/>
      <c r="J66" s="181"/>
      <c r="K66" s="181"/>
      <c r="L66" s="181"/>
      <c r="M66" s="181"/>
      <c r="N66" s="181"/>
      <c r="O66" s="181"/>
      <c r="P66" s="181"/>
      <c r="Q66" s="181"/>
      <c r="R66" s="181"/>
      <c r="S66" s="181"/>
      <c r="T66" s="181"/>
      <c r="U66" s="181"/>
      <c r="V66" s="181"/>
      <c r="W66" s="181"/>
      <c r="X66" s="181"/>
    </row>
    <row r="67" spans="1:24" ht="15">
      <c r="A67" s="181"/>
      <c r="B67" s="181"/>
      <c r="C67" s="181"/>
      <c r="D67" s="181"/>
      <c r="E67" s="181"/>
      <c r="F67" s="181"/>
      <c r="G67" s="181"/>
      <c r="H67" s="181"/>
      <c r="I67" s="181"/>
      <c r="J67" s="181"/>
      <c r="K67" s="181"/>
      <c r="L67" s="181"/>
      <c r="M67" s="181"/>
      <c r="N67" s="181"/>
      <c r="O67" s="181"/>
      <c r="P67" s="181"/>
      <c r="Q67" s="181"/>
      <c r="R67" s="181"/>
      <c r="S67" s="181"/>
      <c r="T67" s="181"/>
      <c r="U67" s="181"/>
      <c r="V67" s="181"/>
      <c r="W67" s="181"/>
      <c r="X67" s="181"/>
    </row>
    <row r="68" spans="1:24" ht="15">
      <c r="A68" s="181"/>
      <c r="B68" s="181"/>
      <c r="C68" s="181"/>
      <c r="D68" s="181"/>
      <c r="E68" s="181"/>
      <c r="F68" s="181"/>
      <c r="G68" s="181"/>
      <c r="H68" s="181"/>
      <c r="I68" s="181"/>
      <c r="J68" s="181"/>
      <c r="K68" s="181"/>
      <c r="L68" s="181"/>
      <c r="M68" s="181"/>
      <c r="N68" s="181"/>
      <c r="O68" s="181"/>
      <c r="P68" s="181"/>
      <c r="Q68" s="181"/>
      <c r="R68" s="181"/>
      <c r="S68" s="181"/>
      <c r="T68" s="181"/>
      <c r="U68" s="181"/>
      <c r="V68" s="181"/>
      <c r="W68" s="181"/>
      <c r="X68" s="181"/>
    </row>
    <row r="69" spans="1:24" ht="15">
      <c r="A69" s="181"/>
      <c r="B69" s="181"/>
      <c r="C69" s="181"/>
      <c r="D69" s="181"/>
      <c r="E69" s="181"/>
      <c r="F69" s="181"/>
      <c r="G69" s="181"/>
      <c r="H69" s="181"/>
      <c r="I69" s="181"/>
      <c r="J69" s="181"/>
      <c r="K69" s="181"/>
      <c r="L69" s="181"/>
      <c r="M69" s="181"/>
      <c r="N69" s="181"/>
      <c r="O69" s="181"/>
      <c r="P69" s="181"/>
      <c r="Q69" s="181"/>
      <c r="R69" s="181"/>
      <c r="S69" s="181"/>
      <c r="T69" s="181"/>
      <c r="U69" s="181"/>
      <c r="V69" s="181"/>
      <c r="W69" s="181"/>
      <c r="X69" s="181"/>
    </row>
    <row r="70" spans="1:24" ht="15">
      <c r="A70" s="181"/>
      <c r="B70" s="181"/>
      <c r="C70" s="181"/>
      <c r="D70" s="181"/>
      <c r="E70" s="181"/>
      <c r="F70" s="181"/>
      <c r="G70" s="181"/>
      <c r="H70" s="181"/>
      <c r="I70" s="181"/>
      <c r="J70" s="181"/>
      <c r="K70" s="181"/>
      <c r="L70" s="181"/>
      <c r="M70" s="181"/>
      <c r="N70" s="181"/>
      <c r="O70" s="181"/>
      <c r="P70" s="181"/>
      <c r="Q70" s="181"/>
      <c r="R70" s="181"/>
      <c r="S70" s="181"/>
      <c r="T70" s="181"/>
      <c r="U70" s="181"/>
      <c r="V70" s="181"/>
      <c r="W70" s="181"/>
      <c r="X70" s="181"/>
    </row>
    <row r="71" spans="1:24" ht="15">
      <c r="A71" s="181"/>
      <c r="B71" s="181"/>
      <c r="C71" s="181"/>
      <c r="D71" s="181"/>
      <c r="E71" s="181"/>
      <c r="F71" s="181"/>
      <c r="G71" s="181"/>
      <c r="H71" s="181"/>
      <c r="I71" s="181"/>
      <c r="J71" s="181"/>
      <c r="K71" s="181"/>
      <c r="L71" s="181"/>
      <c r="M71" s="181"/>
      <c r="N71" s="181"/>
      <c r="O71" s="181"/>
      <c r="P71" s="181"/>
      <c r="Q71" s="181"/>
      <c r="R71" s="181"/>
      <c r="S71" s="181"/>
      <c r="T71" s="181"/>
      <c r="U71" s="181"/>
      <c r="V71" s="181"/>
      <c r="W71" s="181"/>
      <c r="X71" s="181"/>
    </row>
    <row r="72" spans="1:24" ht="15">
      <c r="A72" s="181"/>
      <c r="B72" s="181"/>
      <c r="C72" s="181"/>
      <c r="D72" s="181"/>
      <c r="E72" s="181"/>
      <c r="F72" s="181"/>
      <c r="G72" s="181"/>
      <c r="H72" s="181"/>
      <c r="I72" s="181"/>
      <c r="J72" s="181"/>
      <c r="K72" s="181"/>
      <c r="L72" s="181"/>
      <c r="M72" s="181"/>
      <c r="N72" s="181"/>
      <c r="O72" s="181"/>
      <c r="P72" s="181"/>
      <c r="Q72" s="181"/>
      <c r="R72" s="181"/>
      <c r="S72" s="181"/>
      <c r="T72" s="181"/>
      <c r="U72" s="181"/>
      <c r="V72" s="181"/>
      <c r="W72" s="181"/>
      <c r="X72" s="181"/>
    </row>
    <row r="73" spans="1:24" ht="15">
      <c r="A73" s="181"/>
      <c r="B73" s="181"/>
      <c r="C73" s="181"/>
      <c r="D73" s="181"/>
      <c r="E73" s="181"/>
      <c r="F73" s="181"/>
      <c r="G73" s="181"/>
      <c r="H73" s="181"/>
      <c r="I73" s="181"/>
      <c r="J73" s="181"/>
      <c r="K73" s="181"/>
      <c r="L73" s="181"/>
      <c r="M73" s="181"/>
      <c r="N73" s="181"/>
      <c r="O73" s="181"/>
      <c r="P73" s="181"/>
      <c r="Q73" s="181"/>
      <c r="R73" s="181"/>
      <c r="S73" s="181"/>
      <c r="T73" s="181"/>
      <c r="U73" s="181"/>
      <c r="V73" s="181"/>
      <c r="W73" s="181"/>
      <c r="X73" s="181"/>
    </row>
    <row r="74" spans="1:24" ht="15">
      <c r="A74" s="181"/>
      <c r="B74" s="181"/>
      <c r="C74" s="181"/>
      <c r="D74" s="181"/>
      <c r="E74" s="181"/>
      <c r="F74" s="181"/>
      <c r="G74" s="181"/>
      <c r="H74" s="181"/>
      <c r="I74" s="181"/>
      <c r="J74" s="181"/>
      <c r="K74" s="181"/>
      <c r="L74" s="181"/>
      <c r="M74" s="181"/>
      <c r="N74" s="181"/>
      <c r="O74" s="181"/>
      <c r="P74" s="181"/>
      <c r="Q74" s="181"/>
      <c r="R74" s="181"/>
      <c r="S74" s="181"/>
      <c r="T74" s="181"/>
      <c r="U74" s="181"/>
      <c r="V74" s="181"/>
      <c r="W74" s="181"/>
      <c r="X74" s="181"/>
    </row>
    <row r="75" spans="1:24" ht="15">
      <c r="A75" s="181"/>
      <c r="B75" s="181"/>
      <c r="C75" s="181"/>
      <c r="D75" s="181"/>
      <c r="E75" s="181"/>
      <c r="F75" s="181"/>
      <c r="G75" s="181"/>
      <c r="H75" s="181"/>
      <c r="I75" s="181"/>
      <c r="J75" s="181"/>
      <c r="K75" s="181"/>
      <c r="L75" s="181"/>
      <c r="M75" s="181"/>
      <c r="N75" s="181"/>
      <c r="O75" s="181"/>
      <c r="P75" s="181"/>
      <c r="Q75" s="181"/>
      <c r="R75" s="181"/>
      <c r="S75" s="181"/>
      <c r="T75" s="181"/>
      <c r="U75" s="181"/>
      <c r="V75" s="181"/>
      <c r="W75" s="181"/>
      <c r="X75" s="181"/>
    </row>
    <row r="76" spans="1:24" ht="15">
      <c r="A76" s="181"/>
      <c r="B76" s="181"/>
      <c r="C76" s="181"/>
      <c r="D76" s="181"/>
      <c r="E76" s="181"/>
      <c r="F76" s="181"/>
      <c r="G76" s="181"/>
      <c r="H76" s="181"/>
      <c r="I76" s="181"/>
      <c r="J76" s="181"/>
      <c r="K76" s="181"/>
      <c r="L76" s="181"/>
      <c r="M76" s="181"/>
      <c r="N76" s="181"/>
      <c r="O76" s="181"/>
      <c r="P76" s="181"/>
      <c r="Q76" s="181"/>
      <c r="R76" s="181"/>
      <c r="S76" s="181"/>
      <c r="T76" s="181"/>
      <c r="U76" s="181"/>
      <c r="V76" s="181"/>
      <c r="W76" s="181"/>
      <c r="X76" s="181"/>
    </row>
    <row r="77" spans="1:24" ht="15">
      <c r="A77" s="181"/>
      <c r="B77" s="181"/>
      <c r="C77" s="181"/>
      <c r="D77" s="181"/>
      <c r="E77" s="181"/>
      <c r="F77" s="181"/>
      <c r="G77" s="181"/>
      <c r="H77" s="181"/>
      <c r="I77" s="181"/>
      <c r="J77" s="181"/>
      <c r="K77" s="181"/>
      <c r="L77" s="181"/>
      <c r="M77" s="181"/>
      <c r="N77" s="181"/>
      <c r="O77" s="181"/>
      <c r="P77" s="181"/>
      <c r="Q77" s="181"/>
      <c r="R77" s="181"/>
      <c r="S77" s="181"/>
      <c r="T77" s="181"/>
      <c r="U77" s="181"/>
      <c r="V77" s="181"/>
      <c r="W77" s="181"/>
      <c r="X77" s="181"/>
    </row>
    <row r="78" spans="1:24" ht="15">
      <c r="A78" s="181"/>
      <c r="B78" s="181"/>
      <c r="C78" s="181"/>
      <c r="D78" s="181"/>
      <c r="E78" s="181"/>
      <c r="F78" s="181"/>
      <c r="G78" s="181"/>
      <c r="H78" s="181"/>
      <c r="I78" s="181"/>
      <c r="J78" s="181"/>
      <c r="K78" s="181"/>
      <c r="L78" s="181"/>
      <c r="M78" s="181"/>
      <c r="N78" s="181"/>
      <c r="O78" s="181"/>
      <c r="P78" s="181"/>
      <c r="Q78" s="181"/>
      <c r="R78" s="181"/>
      <c r="S78" s="181"/>
      <c r="T78" s="181"/>
      <c r="U78" s="181"/>
      <c r="V78" s="181"/>
      <c r="W78" s="181"/>
      <c r="X78" s="181"/>
    </row>
    <row r="79" spans="1:24" ht="15">
      <c r="A79" s="181"/>
      <c r="B79" s="181"/>
      <c r="C79" s="181"/>
      <c r="D79" s="181"/>
      <c r="E79" s="181"/>
      <c r="F79" s="181"/>
      <c r="G79" s="181"/>
      <c r="H79" s="181"/>
      <c r="I79" s="181"/>
      <c r="J79" s="181"/>
      <c r="K79" s="181"/>
      <c r="L79" s="181"/>
      <c r="M79" s="181"/>
      <c r="N79" s="181"/>
      <c r="O79" s="181"/>
      <c r="P79" s="181"/>
      <c r="Q79" s="181"/>
      <c r="R79" s="181"/>
      <c r="S79" s="181"/>
      <c r="T79" s="181"/>
      <c r="U79" s="181"/>
      <c r="V79" s="181"/>
      <c r="W79" s="181"/>
      <c r="X79" s="181"/>
    </row>
    <row r="80" spans="1:24" ht="15">
      <c r="A80" s="181"/>
      <c r="B80" s="181"/>
      <c r="C80" s="181"/>
      <c r="D80" s="181"/>
      <c r="E80" s="181"/>
      <c r="F80" s="181"/>
      <c r="G80" s="181"/>
      <c r="H80" s="181"/>
      <c r="I80" s="181"/>
      <c r="J80" s="181"/>
      <c r="K80" s="181"/>
      <c r="L80" s="181"/>
      <c r="M80" s="181"/>
      <c r="N80" s="181"/>
      <c r="O80" s="181"/>
      <c r="P80" s="181"/>
      <c r="Q80" s="181"/>
      <c r="R80" s="181"/>
      <c r="S80" s="181"/>
      <c r="T80" s="181"/>
      <c r="U80" s="181"/>
      <c r="V80" s="181"/>
      <c r="W80" s="181"/>
      <c r="X80" s="181"/>
    </row>
    <row r="81" spans="1:24" ht="15">
      <c r="A81" s="181"/>
      <c r="B81" s="181"/>
      <c r="C81" s="181"/>
      <c r="D81" s="181"/>
      <c r="E81" s="181"/>
      <c r="F81" s="181"/>
      <c r="G81" s="181"/>
      <c r="H81" s="181"/>
      <c r="I81" s="181"/>
      <c r="J81" s="181"/>
      <c r="K81" s="181"/>
      <c r="L81" s="181"/>
      <c r="M81" s="181"/>
      <c r="N81" s="181"/>
      <c r="O81" s="181"/>
      <c r="P81" s="181"/>
      <c r="Q81" s="181"/>
      <c r="R81" s="181"/>
      <c r="S81" s="181"/>
      <c r="T81" s="181"/>
      <c r="U81" s="181"/>
      <c r="V81" s="181"/>
      <c r="W81" s="181"/>
      <c r="X81" s="181"/>
    </row>
    <row r="82" spans="1:24" ht="15">
      <c r="A82" s="181"/>
      <c r="B82" s="181"/>
      <c r="C82" s="181"/>
      <c r="D82" s="181"/>
      <c r="E82" s="181"/>
      <c r="F82" s="181"/>
      <c r="G82" s="181"/>
      <c r="H82" s="181"/>
      <c r="I82" s="181"/>
      <c r="J82" s="181"/>
      <c r="K82" s="181"/>
      <c r="L82" s="181"/>
      <c r="M82" s="181"/>
      <c r="N82" s="181"/>
      <c r="O82" s="181"/>
      <c r="P82" s="181"/>
      <c r="Q82" s="181"/>
      <c r="R82" s="181"/>
      <c r="S82" s="181"/>
      <c r="T82" s="181"/>
      <c r="U82" s="181"/>
      <c r="V82" s="181"/>
      <c r="W82" s="181"/>
      <c r="X82" s="181"/>
    </row>
    <row r="83" spans="1:24" ht="15">
      <c r="A83" s="181"/>
      <c r="B83" s="181"/>
      <c r="C83" s="181"/>
      <c r="D83" s="181"/>
      <c r="E83" s="181"/>
      <c r="F83" s="181"/>
      <c r="G83" s="181"/>
      <c r="H83" s="181"/>
      <c r="I83" s="181"/>
      <c r="J83" s="181"/>
      <c r="K83" s="181"/>
      <c r="L83" s="181"/>
      <c r="M83" s="181"/>
      <c r="N83" s="181"/>
      <c r="O83" s="181"/>
      <c r="P83" s="181"/>
      <c r="Q83" s="181"/>
      <c r="R83" s="181"/>
      <c r="S83" s="181"/>
      <c r="T83" s="181"/>
      <c r="U83" s="181"/>
      <c r="V83" s="181"/>
      <c r="W83" s="181"/>
      <c r="X83" s="181"/>
    </row>
    <row r="84" spans="1:24" ht="15">
      <c r="A84" s="181"/>
      <c r="B84" s="181"/>
      <c r="C84" s="181"/>
      <c r="D84" s="181"/>
      <c r="E84" s="181"/>
      <c r="F84" s="181"/>
      <c r="G84" s="181"/>
      <c r="H84" s="181"/>
      <c r="I84" s="181"/>
      <c r="J84" s="181"/>
      <c r="K84" s="181"/>
      <c r="L84" s="181"/>
      <c r="M84" s="181"/>
      <c r="N84" s="181"/>
      <c r="O84" s="181"/>
      <c r="P84" s="181"/>
      <c r="Q84" s="181"/>
      <c r="R84" s="181"/>
      <c r="S84" s="181"/>
      <c r="T84" s="181"/>
      <c r="U84" s="181"/>
      <c r="V84" s="181"/>
      <c r="W84" s="181"/>
      <c r="X84" s="181"/>
    </row>
    <row r="85" spans="1:24" ht="15">
      <c r="A85" s="181"/>
      <c r="B85" s="181"/>
      <c r="C85" s="181"/>
      <c r="D85" s="181"/>
      <c r="E85" s="181"/>
      <c r="F85" s="181"/>
      <c r="G85" s="181"/>
      <c r="H85" s="181"/>
      <c r="I85" s="181"/>
      <c r="J85" s="181"/>
      <c r="K85" s="181"/>
      <c r="L85" s="181"/>
      <c r="M85" s="181"/>
      <c r="N85" s="181"/>
      <c r="O85" s="181"/>
      <c r="P85" s="181"/>
      <c r="Q85" s="181"/>
      <c r="R85" s="181"/>
      <c r="S85" s="181"/>
      <c r="T85" s="181"/>
      <c r="U85" s="181"/>
      <c r="V85" s="181"/>
      <c r="W85" s="181"/>
      <c r="X85" s="181"/>
    </row>
    <row r="86" spans="1:24" ht="15">
      <c r="A86" s="181"/>
      <c r="B86" s="181"/>
      <c r="C86" s="181"/>
      <c r="D86" s="181"/>
      <c r="E86" s="181"/>
      <c r="F86" s="181"/>
      <c r="G86" s="181"/>
      <c r="H86" s="181"/>
      <c r="I86" s="181"/>
      <c r="J86" s="181"/>
      <c r="K86" s="181"/>
      <c r="L86" s="181"/>
      <c r="M86" s="181"/>
      <c r="N86" s="181"/>
      <c r="O86" s="181"/>
      <c r="P86" s="181"/>
      <c r="Q86" s="181"/>
      <c r="R86" s="181"/>
      <c r="S86" s="181"/>
      <c r="T86" s="181"/>
      <c r="U86" s="181"/>
      <c r="V86" s="181"/>
      <c r="W86" s="181"/>
      <c r="X86" s="181"/>
    </row>
    <row r="87" spans="1:24" ht="15">
      <c r="A87" s="181"/>
      <c r="B87" s="181"/>
      <c r="C87" s="181"/>
      <c r="D87" s="181"/>
      <c r="E87" s="181"/>
      <c r="F87" s="181"/>
      <c r="G87" s="181"/>
      <c r="H87" s="181"/>
      <c r="I87" s="181"/>
      <c r="J87" s="181"/>
      <c r="K87" s="181"/>
      <c r="L87" s="181"/>
      <c r="M87" s="181"/>
      <c r="N87" s="181"/>
      <c r="O87" s="181"/>
      <c r="P87" s="181"/>
      <c r="Q87" s="181"/>
      <c r="R87" s="181"/>
      <c r="S87" s="181"/>
      <c r="T87" s="181"/>
      <c r="U87" s="181"/>
      <c r="V87" s="181"/>
      <c r="W87" s="181"/>
      <c r="X87" s="181"/>
    </row>
    <row r="88" spans="1:24" ht="15">
      <c r="A88" s="181"/>
      <c r="B88" s="181"/>
      <c r="C88" s="181"/>
      <c r="D88" s="181"/>
      <c r="E88" s="181"/>
      <c r="F88" s="181"/>
      <c r="G88" s="181"/>
      <c r="H88" s="181"/>
      <c r="I88" s="181"/>
      <c r="J88" s="181"/>
      <c r="K88" s="181"/>
      <c r="L88" s="181"/>
      <c r="M88" s="181"/>
      <c r="N88" s="181"/>
      <c r="O88" s="181"/>
      <c r="P88" s="181"/>
      <c r="Q88" s="181"/>
      <c r="R88" s="181"/>
      <c r="S88" s="181"/>
      <c r="T88" s="181"/>
      <c r="U88" s="181"/>
      <c r="V88" s="181"/>
      <c r="W88" s="181"/>
      <c r="X88" s="181"/>
    </row>
    <row r="89" spans="1:24" ht="15">
      <c r="A89" s="181"/>
      <c r="B89" s="181"/>
      <c r="C89" s="181"/>
      <c r="D89" s="181"/>
      <c r="E89" s="181"/>
      <c r="F89" s="181"/>
      <c r="G89" s="181"/>
      <c r="H89" s="181"/>
      <c r="I89" s="181"/>
      <c r="J89" s="181"/>
      <c r="K89" s="181"/>
      <c r="L89" s="181"/>
      <c r="M89" s="181"/>
      <c r="N89" s="181"/>
      <c r="O89" s="181"/>
      <c r="P89" s="181"/>
      <c r="Q89" s="181"/>
      <c r="R89" s="181"/>
      <c r="S89" s="181"/>
      <c r="T89" s="181"/>
      <c r="U89" s="181"/>
      <c r="V89" s="181"/>
      <c r="W89" s="181"/>
      <c r="X89" s="181"/>
    </row>
    <row r="90" spans="1:24" ht="15">
      <c r="A90" s="181"/>
      <c r="B90" s="181"/>
      <c r="C90" s="181"/>
      <c r="D90" s="181"/>
      <c r="E90" s="181"/>
      <c r="F90" s="181"/>
      <c r="G90" s="181"/>
      <c r="H90" s="181"/>
      <c r="I90" s="181"/>
      <c r="J90" s="181"/>
      <c r="K90" s="181"/>
      <c r="L90" s="181"/>
      <c r="M90" s="181"/>
      <c r="N90" s="181"/>
      <c r="O90" s="181"/>
      <c r="P90" s="181"/>
      <c r="Q90" s="181"/>
      <c r="R90" s="181"/>
      <c r="S90" s="181"/>
      <c r="T90" s="181"/>
      <c r="U90" s="181"/>
      <c r="V90" s="181"/>
      <c r="W90" s="181"/>
      <c r="X90" s="181"/>
    </row>
    <row r="91" spans="1:24" ht="15">
      <c r="A91" s="181"/>
      <c r="B91" s="181"/>
      <c r="C91" s="181"/>
      <c r="D91" s="181"/>
      <c r="E91" s="181"/>
      <c r="F91" s="181"/>
      <c r="G91" s="181"/>
      <c r="H91" s="181"/>
      <c r="I91" s="181"/>
      <c r="J91" s="181"/>
      <c r="K91" s="181"/>
      <c r="L91" s="181"/>
      <c r="M91" s="181"/>
      <c r="N91" s="181"/>
      <c r="O91" s="181"/>
      <c r="P91" s="181"/>
      <c r="Q91" s="181"/>
      <c r="R91" s="181"/>
      <c r="S91" s="181"/>
      <c r="T91" s="181"/>
      <c r="U91" s="181"/>
      <c r="V91" s="181"/>
      <c r="W91" s="181"/>
      <c r="X91" s="181"/>
    </row>
    <row r="92" spans="1:24" ht="15">
      <c r="A92" s="181"/>
      <c r="B92" s="181"/>
      <c r="C92" s="181"/>
      <c r="D92" s="181"/>
      <c r="E92" s="181"/>
      <c r="F92" s="181"/>
      <c r="G92" s="181"/>
      <c r="H92" s="181"/>
      <c r="I92" s="181"/>
      <c r="J92" s="181"/>
      <c r="K92" s="181"/>
      <c r="L92" s="181"/>
      <c r="M92" s="181"/>
      <c r="N92" s="181"/>
      <c r="O92" s="181"/>
      <c r="P92" s="181"/>
      <c r="Q92" s="181"/>
      <c r="R92" s="181"/>
      <c r="S92" s="181"/>
      <c r="T92" s="181"/>
      <c r="U92" s="181"/>
      <c r="V92" s="181"/>
      <c r="W92" s="181"/>
      <c r="X92" s="181"/>
    </row>
    <row r="93" spans="1:24" ht="15">
      <c r="A93" s="181"/>
      <c r="B93" s="181"/>
      <c r="C93" s="181"/>
      <c r="D93" s="181"/>
      <c r="E93" s="181"/>
      <c r="F93" s="181"/>
      <c r="G93" s="181"/>
      <c r="H93" s="181"/>
      <c r="I93" s="181"/>
      <c r="J93" s="181"/>
      <c r="K93" s="181"/>
      <c r="L93" s="181"/>
      <c r="M93" s="181"/>
      <c r="N93" s="181"/>
      <c r="O93" s="181"/>
      <c r="P93" s="181"/>
      <c r="Q93" s="181"/>
      <c r="R93" s="181"/>
      <c r="S93" s="181"/>
      <c r="T93" s="181"/>
      <c r="U93" s="181"/>
      <c r="V93" s="181"/>
      <c r="W93" s="181"/>
      <c r="X93" s="181"/>
    </row>
    <row r="94" spans="1:24" ht="15">
      <c r="A94" s="181"/>
      <c r="B94" s="181"/>
      <c r="C94" s="181"/>
      <c r="D94" s="181"/>
      <c r="E94" s="181"/>
      <c r="F94" s="181"/>
      <c r="G94" s="181"/>
      <c r="H94" s="181"/>
      <c r="I94" s="181"/>
      <c r="J94" s="181"/>
      <c r="K94" s="181"/>
      <c r="L94" s="181"/>
      <c r="M94" s="181"/>
      <c r="N94" s="181"/>
      <c r="O94" s="181"/>
      <c r="P94" s="181"/>
      <c r="Q94" s="181"/>
      <c r="R94" s="181"/>
      <c r="S94" s="181"/>
      <c r="T94" s="181"/>
      <c r="U94" s="181"/>
      <c r="V94" s="181"/>
      <c r="W94" s="181"/>
      <c r="X94" s="181"/>
    </row>
    <row r="95" spans="1:24" ht="15">
      <c r="A95" s="181"/>
      <c r="B95" s="181"/>
      <c r="C95" s="181"/>
      <c r="D95" s="181"/>
      <c r="E95" s="181"/>
      <c r="F95" s="181"/>
      <c r="G95" s="181"/>
      <c r="H95" s="181"/>
      <c r="I95" s="181"/>
      <c r="J95" s="181"/>
      <c r="K95" s="181"/>
      <c r="L95" s="181"/>
      <c r="M95" s="181"/>
      <c r="N95" s="181"/>
      <c r="O95" s="181"/>
      <c r="P95" s="181"/>
      <c r="Q95" s="181"/>
      <c r="R95" s="181"/>
      <c r="S95" s="181"/>
      <c r="T95" s="181"/>
      <c r="U95" s="181"/>
      <c r="V95" s="181"/>
      <c r="W95" s="181"/>
      <c r="X95" s="181"/>
    </row>
    <row r="96" spans="1:24" ht="15">
      <c r="A96" s="181"/>
      <c r="B96" s="181"/>
      <c r="C96" s="181"/>
      <c r="D96" s="181"/>
      <c r="E96" s="181"/>
      <c r="F96" s="181"/>
      <c r="G96" s="181"/>
      <c r="H96" s="181"/>
      <c r="I96" s="181"/>
      <c r="J96" s="181"/>
      <c r="K96" s="181"/>
      <c r="L96" s="181"/>
      <c r="M96" s="181"/>
      <c r="N96" s="181"/>
      <c r="O96" s="181"/>
      <c r="P96" s="181"/>
      <c r="Q96" s="181"/>
      <c r="R96" s="181"/>
      <c r="S96" s="181"/>
      <c r="T96" s="181"/>
      <c r="U96" s="181"/>
      <c r="V96" s="181"/>
      <c r="W96" s="181"/>
      <c r="X96" s="181"/>
    </row>
    <row r="97" spans="1:24" ht="15">
      <c r="A97" s="181"/>
      <c r="B97" s="181"/>
      <c r="C97" s="181"/>
      <c r="D97" s="181"/>
      <c r="E97" s="181"/>
      <c r="F97" s="181"/>
      <c r="G97" s="181"/>
      <c r="H97" s="181"/>
      <c r="I97" s="181"/>
      <c r="J97" s="181"/>
      <c r="K97" s="181"/>
      <c r="L97" s="181"/>
      <c r="M97" s="181"/>
      <c r="N97" s="181"/>
      <c r="O97" s="181"/>
      <c r="P97" s="181"/>
      <c r="Q97" s="181"/>
      <c r="R97" s="181"/>
      <c r="S97" s="181"/>
      <c r="T97" s="181"/>
      <c r="U97" s="181"/>
      <c r="V97" s="181"/>
      <c r="W97" s="181"/>
      <c r="X97" s="181"/>
    </row>
    <row r="98" spans="1:24" ht="15">
      <c r="A98" s="181"/>
      <c r="B98" s="181"/>
      <c r="C98" s="181"/>
      <c r="D98" s="181"/>
      <c r="E98" s="181"/>
      <c r="F98" s="181"/>
      <c r="G98" s="181"/>
      <c r="H98" s="181"/>
      <c r="I98" s="181"/>
      <c r="J98" s="181"/>
      <c r="K98" s="181"/>
      <c r="L98" s="181"/>
      <c r="M98" s="181"/>
      <c r="N98" s="181"/>
      <c r="O98" s="181"/>
      <c r="P98" s="181"/>
      <c r="Q98" s="181"/>
      <c r="R98" s="181"/>
      <c r="S98" s="181"/>
      <c r="T98" s="181"/>
      <c r="U98" s="181"/>
      <c r="V98" s="181"/>
      <c r="W98" s="181"/>
      <c r="X98" s="181"/>
    </row>
    <row r="99" spans="1:24" ht="15">
      <c r="A99" s="181"/>
      <c r="B99" s="181"/>
      <c r="C99" s="181"/>
      <c r="D99" s="181"/>
      <c r="E99" s="181"/>
      <c r="F99" s="181"/>
      <c r="G99" s="181"/>
      <c r="H99" s="181"/>
      <c r="I99" s="181"/>
      <c r="J99" s="181"/>
      <c r="K99" s="181"/>
      <c r="L99" s="181"/>
      <c r="M99" s="181"/>
      <c r="N99" s="181"/>
      <c r="O99" s="181"/>
      <c r="P99" s="181"/>
      <c r="Q99" s="181"/>
      <c r="R99" s="181"/>
      <c r="S99" s="181"/>
      <c r="T99" s="181"/>
      <c r="U99" s="181"/>
      <c r="V99" s="181"/>
      <c r="W99" s="181"/>
      <c r="X99" s="181"/>
    </row>
    <row r="100" spans="1:24" ht="15">
      <c r="A100" s="181"/>
      <c r="B100" s="181"/>
      <c r="C100" s="181"/>
      <c r="D100" s="181"/>
      <c r="E100" s="181"/>
      <c r="F100" s="181"/>
      <c r="G100" s="181"/>
      <c r="H100" s="181"/>
      <c r="I100" s="181"/>
      <c r="J100" s="181"/>
      <c r="K100" s="181"/>
      <c r="L100" s="181"/>
      <c r="M100" s="181"/>
      <c r="N100" s="181"/>
      <c r="O100" s="181"/>
      <c r="P100" s="181"/>
      <c r="Q100" s="181"/>
      <c r="R100" s="181"/>
      <c r="S100" s="181"/>
      <c r="T100" s="181"/>
      <c r="U100" s="181"/>
      <c r="V100" s="181"/>
      <c r="W100" s="181"/>
      <c r="X100" s="181"/>
    </row>
    <row r="101" spans="1:24" ht="15">
      <c r="A101" s="181"/>
      <c r="B101" s="181"/>
      <c r="C101" s="181"/>
      <c r="D101" s="181"/>
      <c r="E101" s="181"/>
      <c r="F101" s="181"/>
      <c r="G101" s="181"/>
      <c r="H101" s="181"/>
      <c r="I101" s="181"/>
      <c r="J101" s="181"/>
      <c r="K101" s="181"/>
      <c r="L101" s="181"/>
      <c r="M101" s="181"/>
      <c r="N101" s="181"/>
      <c r="O101" s="181"/>
      <c r="P101" s="181"/>
      <c r="Q101" s="181"/>
      <c r="R101" s="181"/>
      <c r="S101" s="181"/>
      <c r="T101" s="181"/>
      <c r="U101" s="181"/>
      <c r="V101" s="181"/>
      <c r="W101" s="181"/>
      <c r="X101" s="181"/>
    </row>
    <row r="102" spans="1:24" ht="15">
      <c r="A102" s="181"/>
      <c r="B102" s="181"/>
      <c r="C102" s="181"/>
      <c r="D102" s="181"/>
      <c r="E102" s="181"/>
      <c r="F102" s="181"/>
      <c r="G102" s="181"/>
      <c r="H102" s="181"/>
      <c r="I102" s="181"/>
      <c r="J102" s="181"/>
      <c r="K102" s="181"/>
      <c r="L102" s="181"/>
      <c r="M102" s="181"/>
      <c r="N102" s="181"/>
      <c r="O102" s="181"/>
      <c r="P102" s="181"/>
      <c r="Q102" s="181"/>
      <c r="R102" s="181"/>
      <c r="S102" s="181"/>
      <c r="T102" s="181"/>
      <c r="U102" s="181"/>
      <c r="V102" s="181"/>
      <c r="W102" s="181"/>
      <c r="X102" s="181"/>
    </row>
    <row r="103" spans="1:24" ht="15">
      <c r="A103" s="181"/>
      <c r="B103" s="181"/>
      <c r="C103" s="181"/>
      <c r="D103" s="181"/>
      <c r="E103" s="181"/>
      <c r="F103" s="181"/>
      <c r="G103" s="181"/>
      <c r="H103" s="181"/>
      <c r="I103" s="181"/>
      <c r="J103" s="181"/>
      <c r="K103" s="181"/>
      <c r="L103" s="181"/>
      <c r="M103" s="181"/>
      <c r="N103" s="181"/>
      <c r="O103" s="181"/>
      <c r="P103" s="181"/>
      <c r="Q103" s="181"/>
      <c r="R103" s="181"/>
      <c r="S103" s="181"/>
      <c r="T103" s="181"/>
      <c r="U103" s="181"/>
      <c r="V103" s="181"/>
      <c r="W103" s="181"/>
      <c r="X103" s="181"/>
    </row>
    <row r="104" spans="1:24" ht="15">
      <c r="A104" s="181"/>
      <c r="B104" s="181"/>
      <c r="C104" s="181"/>
      <c r="D104" s="181"/>
      <c r="E104" s="181"/>
      <c r="F104" s="181"/>
      <c r="G104" s="181"/>
      <c r="H104" s="181"/>
      <c r="I104" s="181"/>
      <c r="J104" s="181"/>
      <c r="K104" s="181"/>
      <c r="L104" s="181"/>
      <c r="M104" s="181"/>
      <c r="N104" s="181"/>
      <c r="O104" s="181"/>
      <c r="P104" s="181"/>
      <c r="Q104" s="181"/>
      <c r="R104" s="181"/>
      <c r="S104" s="181"/>
      <c r="T104" s="181"/>
      <c r="U104" s="181"/>
      <c r="V104" s="181"/>
      <c r="W104" s="181"/>
      <c r="X104" s="181"/>
    </row>
    <row r="105" spans="1:24" ht="15">
      <c r="A105" s="181"/>
      <c r="B105" s="181"/>
      <c r="C105" s="181"/>
      <c r="D105" s="181"/>
      <c r="E105" s="181"/>
      <c r="F105" s="181"/>
      <c r="G105" s="181"/>
      <c r="H105" s="181"/>
      <c r="I105" s="181"/>
      <c r="J105" s="181"/>
      <c r="K105" s="181"/>
      <c r="L105" s="181"/>
      <c r="M105" s="181"/>
      <c r="N105" s="181"/>
      <c r="O105" s="181"/>
      <c r="P105" s="181"/>
      <c r="Q105" s="181"/>
      <c r="R105" s="181"/>
      <c r="S105" s="181"/>
      <c r="T105" s="181"/>
      <c r="U105" s="181"/>
      <c r="V105" s="181"/>
      <c r="W105" s="181"/>
      <c r="X105" s="181"/>
    </row>
    <row r="106" spans="1:24" ht="15">
      <c r="A106" s="181"/>
      <c r="B106" s="181"/>
      <c r="C106" s="181"/>
      <c r="D106" s="181"/>
      <c r="E106" s="181"/>
      <c r="F106" s="181"/>
      <c r="G106" s="181"/>
      <c r="H106" s="181"/>
      <c r="I106" s="181"/>
      <c r="J106" s="181"/>
      <c r="K106" s="181"/>
      <c r="L106" s="181"/>
      <c r="M106" s="181"/>
      <c r="N106" s="181"/>
      <c r="O106" s="181"/>
      <c r="P106" s="181"/>
      <c r="Q106" s="181"/>
      <c r="R106" s="181"/>
      <c r="S106" s="181"/>
      <c r="T106" s="181"/>
      <c r="U106" s="181"/>
      <c r="V106" s="181"/>
      <c r="W106" s="181"/>
      <c r="X106" s="181"/>
    </row>
    <row r="107" spans="1:24" ht="15">
      <c r="A107" s="18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row>
    <row r="108" spans="1:24" ht="15">
      <c r="A108" s="181"/>
      <c r="B108" s="181"/>
      <c r="C108" s="181"/>
      <c r="D108" s="181"/>
      <c r="E108" s="181"/>
      <c r="F108" s="181"/>
      <c r="G108" s="181"/>
      <c r="H108" s="181"/>
      <c r="I108" s="181"/>
      <c r="J108" s="181"/>
      <c r="K108" s="181"/>
      <c r="L108" s="181"/>
      <c r="M108" s="181"/>
      <c r="N108" s="181"/>
      <c r="O108" s="181"/>
      <c r="P108" s="181"/>
      <c r="Q108" s="181"/>
      <c r="R108" s="181"/>
      <c r="S108" s="181"/>
      <c r="T108" s="181"/>
      <c r="U108" s="181"/>
      <c r="V108" s="181"/>
      <c r="W108" s="181"/>
      <c r="X108" s="181"/>
    </row>
    <row r="109" spans="1:24" ht="15">
      <c r="A109" s="181"/>
      <c r="B109" s="181"/>
      <c r="C109" s="181"/>
      <c r="D109" s="181"/>
      <c r="E109" s="181"/>
      <c r="F109" s="181"/>
      <c r="G109" s="181"/>
      <c r="H109" s="181"/>
      <c r="I109" s="181"/>
      <c r="J109" s="181"/>
      <c r="K109" s="181"/>
      <c r="L109" s="181"/>
      <c r="M109" s="181"/>
      <c r="N109" s="181"/>
      <c r="O109" s="181"/>
      <c r="P109" s="181"/>
      <c r="Q109" s="181"/>
      <c r="R109" s="181"/>
      <c r="S109" s="181"/>
      <c r="T109" s="181"/>
      <c r="U109" s="181"/>
      <c r="V109" s="181"/>
      <c r="W109" s="181"/>
      <c r="X109" s="181"/>
    </row>
    <row r="110" spans="1:24" ht="15">
      <c r="A110" s="181"/>
      <c r="B110" s="181"/>
      <c r="C110" s="181"/>
      <c r="D110" s="181"/>
      <c r="E110" s="181"/>
      <c r="F110" s="181"/>
      <c r="G110" s="181"/>
      <c r="H110" s="181"/>
      <c r="I110" s="181"/>
      <c r="J110" s="181"/>
      <c r="K110" s="181"/>
      <c r="L110" s="181"/>
      <c r="M110" s="181"/>
      <c r="N110" s="181"/>
      <c r="O110" s="181"/>
      <c r="P110" s="181"/>
      <c r="Q110" s="181"/>
      <c r="R110" s="181"/>
      <c r="S110" s="181"/>
      <c r="T110" s="181"/>
      <c r="U110" s="181"/>
      <c r="V110" s="181"/>
      <c r="W110" s="181"/>
      <c r="X110" s="181"/>
    </row>
    <row r="111" spans="1:24" ht="15">
      <c r="A111" s="181"/>
      <c r="B111" s="181"/>
      <c r="C111" s="181"/>
      <c r="D111" s="181"/>
      <c r="E111" s="181"/>
      <c r="F111" s="181"/>
      <c r="G111" s="181"/>
      <c r="H111" s="181"/>
      <c r="I111" s="181"/>
      <c r="J111" s="181"/>
      <c r="K111" s="181"/>
      <c r="L111" s="181"/>
      <c r="M111" s="181"/>
      <c r="N111" s="181"/>
      <c r="O111" s="181"/>
      <c r="P111" s="181"/>
      <c r="Q111" s="181"/>
      <c r="R111" s="181"/>
      <c r="S111" s="181"/>
      <c r="T111" s="181"/>
      <c r="U111" s="181"/>
      <c r="V111" s="181"/>
      <c r="W111" s="181"/>
      <c r="X111" s="181"/>
    </row>
    <row r="112" spans="1:24" ht="15">
      <c r="A112" s="181"/>
      <c r="B112" s="181"/>
      <c r="C112" s="181"/>
      <c r="D112" s="181"/>
      <c r="E112" s="181"/>
      <c r="F112" s="181"/>
      <c r="G112" s="181"/>
      <c r="H112" s="181"/>
      <c r="I112" s="181"/>
      <c r="J112" s="181"/>
      <c r="K112" s="181"/>
      <c r="L112" s="181"/>
      <c r="M112" s="181"/>
      <c r="N112" s="181"/>
      <c r="O112" s="181"/>
      <c r="P112" s="181"/>
      <c r="Q112" s="181"/>
      <c r="R112" s="181"/>
      <c r="S112" s="181"/>
      <c r="T112" s="181"/>
      <c r="U112" s="181"/>
      <c r="V112" s="181"/>
      <c r="W112" s="181"/>
      <c r="X112" s="181"/>
    </row>
    <row r="113" spans="1:24" ht="15">
      <c r="A113" s="181"/>
      <c r="B113" s="181"/>
      <c r="C113" s="181"/>
      <c r="D113" s="181"/>
      <c r="E113" s="181"/>
      <c r="F113" s="181"/>
      <c r="G113" s="181"/>
      <c r="H113" s="181"/>
      <c r="I113" s="181"/>
      <c r="J113" s="181"/>
      <c r="K113" s="181"/>
      <c r="L113" s="181"/>
      <c r="M113" s="181"/>
      <c r="N113" s="181"/>
      <c r="O113" s="181"/>
      <c r="P113" s="181"/>
      <c r="Q113" s="181"/>
      <c r="R113" s="181"/>
      <c r="S113" s="181"/>
      <c r="T113" s="181"/>
      <c r="U113" s="181"/>
      <c r="V113" s="181"/>
      <c r="W113" s="181"/>
      <c r="X113" s="181"/>
    </row>
    <row r="114" spans="1:24" ht="15">
      <c r="A114" s="181"/>
      <c r="B114" s="181"/>
      <c r="C114" s="181"/>
      <c r="D114" s="181"/>
      <c r="E114" s="181"/>
      <c r="F114" s="181"/>
      <c r="G114" s="181"/>
      <c r="H114" s="181"/>
      <c r="I114" s="181"/>
      <c r="J114" s="181"/>
      <c r="K114" s="181"/>
      <c r="L114" s="181"/>
      <c r="M114" s="181"/>
      <c r="N114" s="181"/>
      <c r="O114" s="181"/>
      <c r="P114" s="181"/>
      <c r="Q114" s="181"/>
      <c r="R114" s="181"/>
      <c r="S114" s="181"/>
      <c r="T114" s="181"/>
      <c r="U114" s="181"/>
      <c r="V114" s="181"/>
      <c r="W114" s="181"/>
      <c r="X114" s="181"/>
    </row>
    <row r="115" spans="1:24" ht="15">
      <c r="A115" s="181"/>
      <c r="B115" s="181"/>
      <c r="C115" s="181"/>
      <c r="D115" s="181"/>
      <c r="E115" s="181"/>
      <c r="F115" s="181"/>
      <c r="G115" s="181"/>
      <c r="H115" s="181"/>
      <c r="I115" s="181"/>
      <c r="J115" s="181"/>
      <c r="K115" s="181"/>
      <c r="L115" s="181"/>
      <c r="M115" s="181"/>
      <c r="N115" s="181"/>
      <c r="O115" s="181"/>
      <c r="P115" s="181"/>
      <c r="Q115" s="181"/>
      <c r="R115" s="181"/>
      <c r="S115" s="181"/>
      <c r="T115" s="181"/>
      <c r="U115" s="181"/>
      <c r="V115" s="181"/>
      <c r="W115" s="181"/>
      <c r="X115" s="181"/>
    </row>
    <row r="116" spans="1:24" ht="15">
      <c r="A116" s="181"/>
      <c r="B116" s="181"/>
      <c r="C116" s="181"/>
      <c r="D116" s="181"/>
      <c r="E116" s="181"/>
      <c r="F116" s="181"/>
      <c r="G116" s="181"/>
      <c r="H116" s="181"/>
      <c r="I116" s="181"/>
      <c r="J116" s="181"/>
      <c r="K116" s="181"/>
      <c r="L116" s="181"/>
      <c r="M116" s="181"/>
      <c r="N116" s="181"/>
      <c r="O116" s="181"/>
      <c r="P116" s="181"/>
      <c r="Q116" s="181"/>
      <c r="R116" s="181"/>
      <c r="S116" s="181"/>
      <c r="T116" s="181"/>
      <c r="U116" s="181"/>
      <c r="V116" s="181"/>
      <c r="W116" s="181"/>
      <c r="X116" s="181"/>
    </row>
    <row r="117" spans="1:24" ht="15">
      <c r="A117" s="181"/>
      <c r="B117" s="181"/>
      <c r="C117" s="181"/>
      <c r="D117" s="181"/>
      <c r="E117" s="181"/>
      <c r="F117" s="181"/>
      <c r="G117" s="181"/>
      <c r="H117" s="181"/>
      <c r="I117" s="181"/>
      <c r="J117" s="181"/>
      <c r="K117" s="181"/>
      <c r="L117" s="181"/>
      <c r="M117" s="181"/>
      <c r="N117" s="181"/>
      <c r="O117" s="181"/>
      <c r="P117" s="181"/>
      <c r="Q117" s="181"/>
      <c r="R117" s="181"/>
      <c r="S117" s="181"/>
      <c r="T117" s="181"/>
      <c r="U117" s="181"/>
      <c r="V117" s="181"/>
      <c r="W117" s="181"/>
      <c r="X117" s="181"/>
    </row>
  </sheetData>
  <sheetProtection/>
  <mergeCells count="60">
    <mergeCell ref="N7:X7"/>
    <mergeCell ref="N8:X8"/>
    <mergeCell ref="N10:Q10"/>
    <mergeCell ref="R10:X10"/>
    <mergeCell ref="R9:X9"/>
    <mergeCell ref="R12:X12"/>
    <mergeCell ref="R11:X11"/>
    <mergeCell ref="N15:X15"/>
    <mergeCell ref="N16:X16"/>
    <mergeCell ref="B28:G28"/>
    <mergeCell ref="B24:G24"/>
    <mergeCell ref="H24:X24"/>
    <mergeCell ref="N11:Q11"/>
    <mergeCell ref="H23:X23"/>
    <mergeCell ref="H22:X22"/>
    <mergeCell ref="B26:H26"/>
    <mergeCell ref="B23:G23"/>
    <mergeCell ref="Q1:X1"/>
    <mergeCell ref="T2:X2"/>
    <mergeCell ref="A18:X18"/>
    <mergeCell ref="B20:H20"/>
    <mergeCell ref="N14:X14"/>
    <mergeCell ref="B22:G22"/>
    <mergeCell ref="I3:N3"/>
    <mergeCell ref="I5:N5"/>
    <mergeCell ref="N9:Q9"/>
    <mergeCell ref="N12:Q12"/>
    <mergeCell ref="B44:E44"/>
    <mergeCell ref="R43:W43"/>
    <mergeCell ref="L42:Q42"/>
    <mergeCell ref="R42:W42"/>
    <mergeCell ref="R41:W41"/>
    <mergeCell ref="F42:K42"/>
    <mergeCell ref="B43:E43"/>
    <mergeCell ref="B42:E42"/>
    <mergeCell ref="I4:N4"/>
    <mergeCell ref="F41:K41"/>
    <mergeCell ref="L41:Q41"/>
    <mergeCell ref="N6:X6"/>
    <mergeCell ref="F43:K43"/>
    <mergeCell ref="H28:O28"/>
    <mergeCell ref="B36:G36"/>
    <mergeCell ref="B34:G34"/>
    <mergeCell ref="L30:O30"/>
    <mergeCell ref="H30:K30"/>
    <mergeCell ref="L29:O29"/>
    <mergeCell ref="H36:X36"/>
    <mergeCell ref="B37:G37"/>
    <mergeCell ref="H29:K29"/>
    <mergeCell ref="H35:X35"/>
    <mergeCell ref="H37:X37"/>
    <mergeCell ref="B29:G30"/>
    <mergeCell ref="B35:G35"/>
    <mergeCell ref="G61:I61"/>
    <mergeCell ref="J61:L61"/>
    <mergeCell ref="F44:K44"/>
    <mergeCell ref="L44:Q44"/>
    <mergeCell ref="L43:Q43"/>
    <mergeCell ref="H34:X34"/>
    <mergeCell ref="R44:W44"/>
  </mergeCells>
  <dataValidations count="4">
    <dataValidation type="list" allowBlank="1" showInputMessage="1" showErrorMessage="1" sqref="I4:N4">
      <formula1>$B$49:$B$51</formula1>
    </dataValidation>
    <dataValidation type="list" allowBlank="1" showInputMessage="1" showErrorMessage="1" sqref="H28">
      <formula1>$N$48:$N$60</formula1>
    </dataValidation>
    <dataValidation type="list" allowBlank="1" showInputMessage="1" showErrorMessage="1" sqref="H22:X22">
      <formula1>$Q$48:$Q$52</formula1>
    </dataValidation>
    <dataValidation type="list" allowBlank="1" showInputMessage="1" showErrorMessage="1" sqref="H35:X35">
      <formula1>$C$59:$C$63</formula1>
    </dataValidation>
  </dataValidations>
  <printOptions/>
  <pageMargins left="0.7086614173228347" right="0.5905511811023623" top="0.7480314960629921" bottom="0.7480314960629921" header="0.31496062992125984" footer="0.31496062992125984"/>
  <pageSetup horizontalDpi="600" verticalDpi="600" orientation="portrait" paperSize="9" scale="95" r:id="rId2"/>
  <colBreaks count="1" manualBreakCount="1">
    <brk id="24" max="87" man="1"/>
  </colBreaks>
  <drawing r:id="rId1"/>
</worksheet>
</file>

<file path=xl/worksheets/sheet5.xml><?xml version="1.0" encoding="utf-8"?>
<worksheet xmlns="http://schemas.openxmlformats.org/spreadsheetml/2006/main" xmlns:r="http://schemas.openxmlformats.org/officeDocument/2006/relationships">
  <dimension ref="A1:AK146"/>
  <sheetViews>
    <sheetView tabSelected="1" zoomScaleSheetLayoutView="100" zoomScalePageLayoutView="0" workbookViewId="0" topLeftCell="A81">
      <selection activeCell="AN112" sqref="AN112"/>
    </sheetView>
  </sheetViews>
  <sheetFormatPr defaultColWidth="9.140625" defaultRowHeight="12.75"/>
  <cols>
    <col min="1" max="1" width="3.8515625" style="27" customWidth="1"/>
    <col min="2" max="2" width="3.00390625" style="27" customWidth="1"/>
    <col min="3" max="3" width="3.421875" style="27" customWidth="1"/>
    <col min="4" max="4" width="2.57421875" style="27" customWidth="1"/>
    <col min="5" max="5" width="3.421875" style="27" customWidth="1"/>
    <col min="6" max="10" width="4.421875" style="27" customWidth="1"/>
    <col min="11" max="11" width="3.7109375" style="27" customWidth="1"/>
    <col min="12" max="12" width="5.140625" style="27" customWidth="1"/>
    <col min="13" max="13" width="3.7109375" style="27" customWidth="1"/>
    <col min="14" max="15" width="3.00390625" style="27" customWidth="1"/>
    <col min="16" max="16" width="3.28125" style="27" customWidth="1"/>
    <col min="17" max="20" width="3.7109375" style="27" customWidth="1"/>
    <col min="21" max="21" width="4.140625" style="27" customWidth="1"/>
    <col min="22" max="24" width="3.7109375" style="27" customWidth="1"/>
    <col min="25" max="25" width="3.28125" style="27" customWidth="1"/>
    <col min="26" max="26" width="4.57421875" style="27" customWidth="1"/>
    <col min="27" max="29" width="3.7109375" style="27" customWidth="1"/>
    <col min="30" max="30" width="5.421875" style="27" customWidth="1"/>
    <col min="31" max="31" width="5.00390625" style="27" customWidth="1"/>
    <col min="32" max="33" width="4.00390625" style="27" customWidth="1"/>
    <col min="34" max="34" width="3.57421875" style="27" customWidth="1"/>
    <col min="35" max="37" width="3.7109375" style="27" customWidth="1"/>
    <col min="38" max="16384" width="9.140625" style="27" customWidth="1"/>
  </cols>
  <sheetData>
    <row r="1" spans="1:37" ht="19.5" thickBot="1">
      <c r="A1" s="509" t="s">
        <v>290</v>
      </c>
      <c r="B1" s="510"/>
      <c r="C1" s="510"/>
      <c r="D1" s="510"/>
      <c r="E1" s="510"/>
      <c r="F1" s="510"/>
      <c r="G1" s="510"/>
      <c r="H1" s="510"/>
      <c r="I1" s="510"/>
      <c r="J1" s="510"/>
      <c r="K1" s="510"/>
      <c r="L1" s="510"/>
      <c r="M1" s="510"/>
      <c r="N1" s="510"/>
      <c r="O1" s="510"/>
      <c r="P1" s="510"/>
      <c r="Q1" s="510"/>
      <c r="R1" s="510"/>
      <c r="S1" s="510"/>
      <c r="T1" s="510"/>
      <c r="U1" s="510"/>
      <c r="V1" s="510"/>
      <c r="W1" s="510"/>
      <c r="X1" s="510"/>
      <c r="Y1" s="510"/>
      <c r="Z1" s="510"/>
      <c r="AA1" s="510"/>
      <c r="AB1" s="510"/>
      <c r="AC1" s="510"/>
      <c r="AD1" s="510"/>
      <c r="AE1" s="510"/>
      <c r="AF1" s="510"/>
      <c r="AG1" s="510"/>
      <c r="AH1" s="510"/>
      <c r="AI1" s="510"/>
      <c r="AJ1" s="510"/>
      <c r="AK1" s="511"/>
    </row>
    <row r="3" spans="1:14" ht="15.75">
      <c r="A3" s="165" t="s">
        <v>291</v>
      </c>
      <c r="B3" s="165"/>
      <c r="C3" s="165"/>
      <c r="D3" s="165"/>
      <c r="E3" s="165"/>
      <c r="F3" s="165"/>
      <c r="G3" s="165"/>
      <c r="H3" s="165"/>
      <c r="I3" s="165"/>
      <c r="J3" s="165"/>
      <c r="K3" s="165"/>
      <c r="L3" s="165"/>
      <c r="M3" s="165"/>
      <c r="N3" s="165"/>
    </row>
    <row r="4" spans="1:14" ht="7.5" customHeight="1">
      <c r="A4" s="165"/>
      <c r="B4" s="165"/>
      <c r="C4" s="165"/>
      <c r="D4" s="165"/>
      <c r="E4" s="165"/>
      <c r="F4" s="165"/>
      <c r="G4" s="165"/>
      <c r="H4" s="165"/>
      <c r="I4" s="165"/>
      <c r="J4" s="165"/>
      <c r="K4" s="165"/>
      <c r="L4" s="165"/>
      <c r="M4" s="165"/>
      <c r="N4" s="165"/>
    </row>
    <row r="5" spans="1:37" ht="14.25" customHeight="1">
      <c r="A5" s="501" t="s">
        <v>398</v>
      </c>
      <c r="B5" s="503"/>
      <c r="C5" s="501" t="s">
        <v>277</v>
      </c>
      <c r="D5" s="502"/>
      <c r="E5" s="502"/>
      <c r="F5" s="502"/>
      <c r="G5" s="502"/>
      <c r="H5" s="502"/>
      <c r="I5" s="502"/>
      <c r="J5" s="502"/>
      <c r="K5" s="502"/>
      <c r="L5" s="503"/>
      <c r="M5" s="496" t="s">
        <v>346</v>
      </c>
      <c r="N5" s="512"/>
      <c r="O5" s="512"/>
      <c r="P5" s="512"/>
      <c r="Q5" s="496" t="s">
        <v>354</v>
      </c>
      <c r="R5" s="512"/>
      <c r="S5" s="512"/>
      <c r="T5" s="512"/>
      <c r="U5" s="496" t="s">
        <v>355</v>
      </c>
      <c r="V5" s="512"/>
      <c r="W5" s="512"/>
      <c r="X5" s="512"/>
      <c r="Y5" s="496" t="s">
        <v>377</v>
      </c>
      <c r="Z5" s="512"/>
      <c r="AA5" s="512"/>
      <c r="AB5" s="512"/>
      <c r="AC5" s="514" t="s">
        <v>395</v>
      </c>
      <c r="AD5" s="514"/>
      <c r="AE5" s="514"/>
      <c r="AF5" s="494" t="s">
        <v>396</v>
      </c>
      <c r="AG5" s="494"/>
      <c r="AH5" s="494"/>
      <c r="AI5" s="494"/>
      <c r="AJ5" s="494"/>
      <c r="AK5" s="494"/>
    </row>
    <row r="6" spans="1:37" ht="24" customHeight="1">
      <c r="A6" s="504"/>
      <c r="B6" s="506"/>
      <c r="C6" s="504"/>
      <c r="D6" s="505"/>
      <c r="E6" s="505"/>
      <c r="F6" s="505"/>
      <c r="G6" s="505"/>
      <c r="H6" s="505"/>
      <c r="I6" s="505"/>
      <c r="J6" s="505"/>
      <c r="K6" s="505"/>
      <c r="L6" s="506"/>
      <c r="M6" s="194" t="s">
        <v>232</v>
      </c>
      <c r="N6" s="194" t="s">
        <v>47</v>
      </c>
      <c r="O6" s="194" t="s">
        <v>48</v>
      </c>
      <c r="P6" s="194" t="s">
        <v>394</v>
      </c>
      <c r="Q6" s="194" t="s">
        <v>232</v>
      </c>
      <c r="R6" s="194" t="s">
        <v>47</v>
      </c>
      <c r="S6" s="194" t="s">
        <v>48</v>
      </c>
      <c r="T6" s="194" t="s">
        <v>394</v>
      </c>
      <c r="U6" s="194" t="s">
        <v>232</v>
      </c>
      <c r="V6" s="194" t="s">
        <v>47</v>
      </c>
      <c r="W6" s="194" t="s">
        <v>48</v>
      </c>
      <c r="X6" s="194" t="s">
        <v>394</v>
      </c>
      <c r="Y6" s="194" t="s">
        <v>232</v>
      </c>
      <c r="Z6" s="194" t="s">
        <v>47</v>
      </c>
      <c r="AA6" s="194" t="s">
        <v>48</v>
      </c>
      <c r="AB6" s="194" t="s">
        <v>394</v>
      </c>
      <c r="AC6" s="514"/>
      <c r="AD6" s="514"/>
      <c r="AE6" s="514"/>
      <c r="AF6" s="494"/>
      <c r="AG6" s="494"/>
      <c r="AH6" s="494"/>
      <c r="AI6" s="494"/>
      <c r="AJ6" s="494"/>
      <c r="AK6" s="494"/>
    </row>
    <row r="7" spans="1:37" ht="12.75" customHeight="1">
      <c r="A7" s="492" t="s">
        <v>41</v>
      </c>
      <c r="B7" s="492"/>
      <c r="C7" s="498" t="s">
        <v>50</v>
      </c>
      <c r="D7" s="498"/>
      <c r="E7" s="498"/>
      <c r="F7" s="498"/>
      <c r="G7" s="498"/>
      <c r="H7" s="498"/>
      <c r="I7" s="498"/>
      <c r="J7" s="498"/>
      <c r="K7" s="498"/>
      <c r="L7" s="498"/>
      <c r="M7" s="492" t="s">
        <v>51</v>
      </c>
      <c r="N7" s="492"/>
      <c r="O7" s="492"/>
      <c r="P7" s="492"/>
      <c r="Q7" s="492" t="s">
        <v>52</v>
      </c>
      <c r="R7" s="492"/>
      <c r="S7" s="492"/>
      <c r="T7" s="492"/>
      <c r="U7" s="492" t="s">
        <v>53</v>
      </c>
      <c r="V7" s="492"/>
      <c r="W7" s="492"/>
      <c r="X7" s="492"/>
      <c r="Y7" s="492" t="s">
        <v>54</v>
      </c>
      <c r="Z7" s="492"/>
      <c r="AA7" s="492"/>
      <c r="AB7" s="492"/>
      <c r="AC7" s="498" t="s">
        <v>55</v>
      </c>
      <c r="AD7" s="498"/>
      <c r="AE7" s="498"/>
      <c r="AF7" s="498" t="s">
        <v>56</v>
      </c>
      <c r="AG7" s="498"/>
      <c r="AH7" s="498"/>
      <c r="AI7" s="498"/>
      <c r="AJ7" s="498"/>
      <c r="AK7" s="498"/>
    </row>
    <row r="8" spans="1:37" ht="19.5" customHeight="1">
      <c r="A8" s="500" t="s">
        <v>331</v>
      </c>
      <c r="B8" s="500"/>
      <c r="C8" s="513" t="s">
        <v>371</v>
      </c>
      <c r="D8" s="513"/>
      <c r="E8" s="513"/>
      <c r="F8" s="513"/>
      <c r="G8" s="513"/>
      <c r="H8" s="513"/>
      <c r="I8" s="513"/>
      <c r="J8" s="513"/>
      <c r="K8" s="513"/>
      <c r="L8" s="513"/>
      <c r="M8" s="215"/>
      <c r="N8" s="215" t="s">
        <v>310</v>
      </c>
      <c r="O8" s="215" t="s">
        <v>310</v>
      </c>
      <c r="P8" s="215" t="s">
        <v>310</v>
      </c>
      <c r="Q8" s="215" t="s">
        <v>310</v>
      </c>
      <c r="R8" s="215" t="s">
        <v>310</v>
      </c>
      <c r="S8" s="215" t="s">
        <v>310</v>
      </c>
      <c r="T8" s="215" t="s">
        <v>310</v>
      </c>
      <c r="U8" s="215" t="s">
        <v>310</v>
      </c>
      <c r="V8" s="215"/>
      <c r="W8" s="215"/>
      <c r="X8" s="215"/>
      <c r="Y8" s="215"/>
      <c r="Z8" s="215"/>
      <c r="AA8" s="215"/>
      <c r="AB8" s="215"/>
      <c r="AC8" s="508" t="s">
        <v>162</v>
      </c>
      <c r="AD8" s="508"/>
      <c r="AE8" s="508"/>
      <c r="AF8" s="508" t="s">
        <v>453</v>
      </c>
      <c r="AG8" s="508"/>
      <c r="AH8" s="508"/>
      <c r="AI8" s="508"/>
      <c r="AJ8" s="508"/>
      <c r="AK8" s="508"/>
    </row>
    <row r="9" spans="1:37" ht="61.5" customHeight="1">
      <c r="A9" s="500" t="s">
        <v>292</v>
      </c>
      <c r="B9" s="500"/>
      <c r="C9" s="513" t="s">
        <v>465</v>
      </c>
      <c r="D9" s="513"/>
      <c r="E9" s="513"/>
      <c r="F9" s="513"/>
      <c r="G9" s="513"/>
      <c r="H9" s="513"/>
      <c r="I9" s="513"/>
      <c r="J9" s="513"/>
      <c r="K9" s="513"/>
      <c r="L9" s="513"/>
      <c r="M9" s="215"/>
      <c r="N9" s="215" t="s">
        <v>310</v>
      </c>
      <c r="O9" s="215" t="s">
        <v>310</v>
      </c>
      <c r="P9" s="215" t="s">
        <v>310</v>
      </c>
      <c r="Q9" s="215" t="s">
        <v>310</v>
      </c>
      <c r="R9" s="215"/>
      <c r="S9" s="215"/>
      <c r="T9" s="215"/>
      <c r="U9" s="215"/>
      <c r="V9" s="215"/>
      <c r="W9" s="215"/>
      <c r="X9" s="215"/>
      <c r="Y9" s="215"/>
      <c r="Z9" s="215"/>
      <c r="AA9" s="215"/>
      <c r="AB9" s="215"/>
      <c r="AC9" s="508" t="s">
        <v>162</v>
      </c>
      <c r="AD9" s="508"/>
      <c r="AE9" s="508"/>
      <c r="AF9" s="508" t="s">
        <v>453</v>
      </c>
      <c r="AG9" s="508"/>
      <c r="AH9" s="508"/>
      <c r="AI9" s="508"/>
      <c r="AJ9" s="508"/>
      <c r="AK9" s="508"/>
    </row>
    <row r="10" spans="1:37" ht="35.25" customHeight="1">
      <c r="A10" s="500" t="s">
        <v>293</v>
      </c>
      <c r="B10" s="500"/>
      <c r="C10" s="513" t="s">
        <v>466</v>
      </c>
      <c r="D10" s="513"/>
      <c r="E10" s="513"/>
      <c r="F10" s="513"/>
      <c r="G10" s="513"/>
      <c r="H10" s="513"/>
      <c r="I10" s="513"/>
      <c r="J10" s="513"/>
      <c r="K10" s="513"/>
      <c r="L10" s="513"/>
      <c r="M10" s="215"/>
      <c r="N10" s="215" t="s">
        <v>310</v>
      </c>
      <c r="O10" s="215" t="s">
        <v>310</v>
      </c>
      <c r="P10" s="215" t="s">
        <v>310</v>
      </c>
      <c r="Q10" s="215" t="s">
        <v>310</v>
      </c>
      <c r="R10" s="215" t="s">
        <v>310</v>
      </c>
      <c r="S10" s="215" t="s">
        <v>310</v>
      </c>
      <c r="T10" s="215"/>
      <c r="U10" s="215"/>
      <c r="V10" s="215"/>
      <c r="W10" s="215"/>
      <c r="X10" s="215"/>
      <c r="Y10" s="215"/>
      <c r="Z10" s="215"/>
      <c r="AA10" s="215"/>
      <c r="AB10" s="215"/>
      <c r="AC10" s="508" t="s">
        <v>162</v>
      </c>
      <c r="AD10" s="508"/>
      <c r="AE10" s="508"/>
      <c r="AF10" s="508" t="s">
        <v>453</v>
      </c>
      <c r="AG10" s="508"/>
      <c r="AH10" s="508"/>
      <c r="AI10" s="508"/>
      <c r="AJ10" s="508"/>
      <c r="AK10" s="508"/>
    </row>
    <row r="11" spans="1:37" ht="38.25" customHeight="1">
      <c r="A11" s="500" t="s">
        <v>294</v>
      </c>
      <c r="B11" s="500"/>
      <c r="C11" s="513" t="s">
        <v>467</v>
      </c>
      <c r="D11" s="513"/>
      <c r="E11" s="513"/>
      <c r="F11" s="513"/>
      <c r="G11" s="513"/>
      <c r="H11" s="513"/>
      <c r="I11" s="513"/>
      <c r="J11" s="513"/>
      <c r="K11" s="513"/>
      <c r="L11" s="513"/>
      <c r="M11" s="215"/>
      <c r="N11" s="215" t="s">
        <v>310</v>
      </c>
      <c r="O11" s="215" t="s">
        <v>310</v>
      </c>
      <c r="P11" s="215" t="s">
        <v>310</v>
      </c>
      <c r="Q11" s="215" t="s">
        <v>310</v>
      </c>
      <c r="R11" s="215" t="s">
        <v>310</v>
      </c>
      <c r="S11" s="215" t="s">
        <v>310</v>
      </c>
      <c r="T11" s="215" t="s">
        <v>310</v>
      </c>
      <c r="U11" s="215" t="s">
        <v>310</v>
      </c>
      <c r="V11" s="215"/>
      <c r="W11" s="215"/>
      <c r="X11" s="215"/>
      <c r="Y11" s="215"/>
      <c r="Z11" s="215"/>
      <c r="AA11" s="215"/>
      <c r="AB11" s="215"/>
      <c r="AC11" s="508" t="s">
        <v>162</v>
      </c>
      <c r="AD11" s="508"/>
      <c r="AE11" s="508"/>
      <c r="AF11" s="508" t="s">
        <v>453</v>
      </c>
      <c r="AG11" s="508"/>
      <c r="AH11" s="508"/>
      <c r="AI11" s="508"/>
      <c r="AJ11" s="508"/>
      <c r="AK11" s="508"/>
    </row>
    <row r="12" spans="1:37" ht="20.25" customHeight="1">
      <c r="A12" s="500" t="s">
        <v>295</v>
      </c>
      <c r="B12" s="500"/>
      <c r="C12" s="513" t="s">
        <v>468</v>
      </c>
      <c r="D12" s="513"/>
      <c r="E12" s="513"/>
      <c r="F12" s="513"/>
      <c r="G12" s="513"/>
      <c r="H12" s="513"/>
      <c r="I12" s="513"/>
      <c r="J12" s="513"/>
      <c r="K12" s="513"/>
      <c r="L12" s="513"/>
      <c r="M12" s="215"/>
      <c r="N12" s="215"/>
      <c r="O12" s="215"/>
      <c r="P12" s="215" t="s">
        <v>310</v>
      </c>
      <c r="Q12" s="215" t="s">
        <v>310</v>
      </c>
      <c r="R12" s="215" t="s">
        <v>310</v>
      </c>
      <c r="S12" s="215" t="s">
        <v>310</v>
      </c>
      <c r="T12" s="215" t="s">
        <v>310</v>
      </c>
      <c r="U12" s="194"/>
      <c r="V12" s="194"/>
      <c r="W12" s="194"/>
      <c r="X12" s="194"/>
      <c r="Y12" s="194"/>
      <c r="Z12" s="194"/>
      <c r="AA12" s="194"/>
      <c r="AB12" s="194"/>
      <c r="AC12" s="508" t="s">
        <v>162</v>
      </c>
      <c r="AD12" s="508"/>
      <c r="AE12" s="508"/>
      <c r="AF12" s="508" t="s">
        <v>453</v>
      </c>
      <c r="AG12" s="508"/>
      <c r="AH12" s="508"/>
      <c r="AI12" s="508"/>
      <c r="AJ12" s="508"/>
      <c r="AK12" s="508"/>
    </row>
    <row r="13" spans="1:37" ht="20.25" customHeight="1" hidden="1">
      <c r="A13" s="500"/>
      <c r="B13" s="500"/>
      <c r="C13" s="513"/>
      <c r="D13" s="513"/>
      <c r="E13" s="513"/>
      <c r="F13" s="513"/>
      <c r="G13" s="513"/>
      <c r="H13" s="513"/>
      <c r="I13" s="513"/>
      <c r="J13" s="513"/>
      <c r="K13" s="513"/>
      <c r="L13" s="513"/>
      <c r="M13" s="215"/>
      <c r="N13" s="215"/>
      <c r="O13" s="215"/>
      <c r="P13" s="194"/>
      <c r="Q13" s="194"/>
      <c r="R13" s="194"/>
      <c r="S13" s="194"/>
      <c r="T13" s="194"/>
      <c r="U13" s="194"/>
      <c r="V13" s="194"/>
      <c r="W13" s="194"/>
      <c r="X13" s="194"/>
      <c r="Y13" s="194"/>
      <c r="Z13" s="194"/>
      <c r="AA13" s="194"/>
      <c r="AB13" s="194"/>
      <c r="AC13" s="508"/>
      <c r="AD13" s="508"/>
      <c r="AE13" s="508"/>
      <c r="AF13" s="507"/>
      <c r="AG13" s="507"/>
      <c r="AH13" s="507"/>
      <c r="AI13" s="507"/>
      <c r="AJ13" s="507"/>
      <c r="AK13" s="507"/>
    </row>
    <row r="14" spans="1:37" ht="20.25" customHeight="1" hidden="1">
      <c r="A14" s="500"/>
      <c r="B14" s="500"/>
      <c r="C14" s="513"/>
      <c r="D14" s="513"/>
      <c r="E14" s="513"/>
      <c r="F14" s="513"/>
      <c r="G14" s="513"/>
      <c r="H14" s="513"/>
      <c r="I14" s="513"/>
      <c r="J14" s="513"/>
      <c r="K14" s="513"/>
      <c r="L14" s="513"/>
      <c r="M14" s="215"/>
      <c r="N14" s="215"/>
      <c r="O14" s="215"/>
      <c r="P14" s="194"/>
      <c r="Q14" s="194"/>
      <c r="R14" s="194"/>
      <c r="S14" s="194"/>
      <c r="T14" s="194"/>
      <c r="U14" s="194"/>
      <c r="V14" s="194"/>
      <c r="W14" s="194"/>
      <c r="X14" s="194"/>
      <c r="Y14" s="194"/>
      <c r="Z14" s="194"/>
      <c r="AA14" s="194"/>
      <c r="AB14" s="194"/>
      <c r="AC14" s="508"/>
      <c r="AD14" s="508"/>
      <c r="AE14" s="508"/>
      <c r="AF14" s="507"/>
      <c r="AG14" s="507"/>
      <c r="AH14" s="507"/>
      <c r="AI14" s="507"/>
      <c r="AJ14" s="507"/>
      <c r="AK14" s="507"/>
    </row>
    <row r="15" spans="1:37" ht="20.25" customHeight="1" hidden="1">
      <c r="A15" s="500"/>
      <c r="B15" s="500"/>
      <c r="C15" s="513"/>
      <c r="D15" s="513"/>
      <c r="E15" s="513"/>
      <c r="F15" s="513"/>
      <c r="G15" s="513"/>
      <c r="H15" s="513"/>
      <c r="I15" s="513"/>
      <c r="J15" s="513"/>
      <c r="K15" s="513"/>
      <c r="L15" s="513"/>
      <c r="M15" s="215"/>
      <c r="N15" s="215"/>
      <c r="O15" s="215"/>
      <c r="P15" s="194"/>
      <c r="Q15" s="194"/>
      <c r="R15" s="194"/>
      <c r="S15" s="194"/>
      <c r="T15" s="194"/>
      <c r="U15" s="194"/>
      <c r="V15" s="194"/>
      <c r="W15" s="194"/>
      <c r="X15" s="194"/>
      <c r="Y15" s="194"/>
      <c r="Z15" s="194"/>
      <c r="AA15" s="194"/>
      <c r="AB15" s="194"/>
      <c r="AC15" s="508"/>
      <c r="AD15" s="508"/>
      <c r="AE15" s="508"/>
      <c r="AF15" s="507"/>
      <c r="AG15" s="507"/>
      <c r="AH15" s="507"/>
      <c r="AI15" s="507"/>
      <c r="AJ15" s="507"/>
      <c r="AK15" s="507"/>
    </row>
    <row r="16" spans="1:37" ht="12.75" hidden="1">
      <c r="A16" s="500"/>
      <c r="B16" s="500"/>
      <c r="C16" s="513"/>
      <c r="D16" s="513"/>
      <c r="E16" s="513"/>
      <c r="F16" s="513"/>
      <c r="G16" s="513"/>
      <c r="H16" s="513"/>
      <c r="I16" s="513"/>
      <c r="J16" s="513"/>
      <c r="K16" s="513"/>
      <c r="L16" s="513"/>
      <c r="M16" s="215"/>
      <c r="N16" s="215"/>
      <c r="O16" s="215"/>
      <c r="P16" s="194"/>
      <c r="Q16" s="194"/>
      <c r="R16" s="194"/>
      <c r="S16" s="194"/>
      <c r="T16" s="194"/>
      <c r="U16" s="194"/>
      <c r="V16" s="194"/>
      <c r="W16" s="194"/>
      <c r="X16" s="194"/>
      <c r="Y16" s="194"/>
      <c r="Z16" s="194"/>
      <c r="AA16" s="194"/>
      <c r="AB16" s="194"/>
      <c r="AC16" s="508"/>
      <c r="AD16" s="508"/>
      <c r="AE16" s="508"/>
      <c r="AF16" s="507"/>
      <c r="AG16" s="507"/>
      <c r="AH16" s="507"/>
      <c r="AI16" s="507"/>
      <c r="AJ16" s="507"/>
      <c r="AK16" s="507"/>
    </row>
    <row r="17" spans="1:37" ht="12.75">
      <c r="A17" s="195"/>
      <c r="B17"/>
      <c r="C17" s="191"/>
      <c r="D17" s="191"/>
      <c r="E17" s="191"/>
      <c r="F17" s="191"/>
      <c r="G17" s="196"/>
      <c r="H17" s="196"/>
      <c r="I17" s="196"/>
      <c r="J17" s="196"/>
      <c r="K17" s="196"/>
      <c r="L17" s="196"/>
      <c r="M17" s="196"/>
      <c r="N17" s="196"/>
      <c r="O17" s="196"/>
      <c r="P17" s="200"/>
      <c r="Q17" s="200"/>
      <c r="R17" s="200"/>
      <c r="S17" s="200"/>
      <c r="T17" s="200"/>
      <c r="U17" s="200"/>
      <c r="V17" s="200"/>
      <c r="W17" s="200"/>
      <c r="X17" s="200"/>
      <c r="Y17" s="200"/>
      <c r="Z17" s="200"/>
      <c r="AA17" s="200"/>
      <c r="AB17" s="200"/>
      <c r="AC17" s="200"/>
      <c r="AD17" s="200"/>
      <c r="AE17" s="200"/>
      <c r="AF17" s="187"/>
      <c r="AG17" s="187"/>
      <c r="AH17" s="187"/>
      <c r="AI17" s="187"/>
      <c r="AJ17" s="187"/>
      <c r="AK17" s="187"/>
    </row>
    <row r="18" spans="1:37" ht="15.75">
      <c r="A18" s="455" t="s">
        <v>340</v>
      </c>
      <c r="B18" s="455"/>
      <c r="C18" s="455"/>
      <c r="D18" s="455"/>
      <c r="E18" s="455"/>
      <c r="F18" s="455"/>
      <c r="G18" s="455"/>
      <c r="H18" s="455"/>
      <c r="I18" s="455"/>
      <c r="J18" s="455"/>
      <c r="K18" s="455"/>
      <c r="L18" s="455"/>
      <c r="M18" s="455"/>
      <c r="N18" s="455"/>
      <c r="O18" s="455"/>
      <c r="P18" s="455"/>
      <c r="Q18" s="455"/>
      <c r="R18" s="455"/>
      <c r="S18" s="455"/>
      <c r="T18" s="455"/>
      <c r="U18" s="455"/>
      <c r="V18" s="455"/>
      <c r="W18" s="455"/>
      <c r="X18" s="455"/>
      <c r="Y18" s="455"/>
      <c r="Z18" s="455"/>
      <c r="AA18" s="455"/>
      <c r="AB18" s="455"/>
      <c r="AC18" s="455"/>
      <c r="AD18" s="455"/>
      <c r="AE18" s="455"/>
      <c r="AF18" s="455"/>
      <c r="AG18" s="455"/>
      <c r="AH18" s="455"/>
      <c r="AI18" s="455"/>
      <c r="AJ18" s="455"/>
      <c r="AK18" s="455"/>
    </row>
    <row r="20" spans="1:37" ht="27" customHeight="1">
      <c r="A20" s="494" t="s">
        <v>398</v>
      </c>
      <c r="B20" s="494"/>
      <c r="C20" s="494" t="s">
        <v>337</v>
      </c>
      <c r="D20" s="494"/>
      <c r="E20" s="494"/>
      <c r="F20" s="475" t="s">
        <v>65</v>
      </c>
      <c r="G20" s="476"/>
      <c r="H20" s="476"/>
      <c r="I20" s="476"/>
      <c r="J20" s="476"/>
      <c r="K20" s="476"/>
      <c r="L20" s="476"/>
      <c r="M20" s="477"/>
      <c r="N20" s="501" t="s">
        <v>66</v>
      </c>
      <c r="O20" s="502"/>
      <c r="P20" s="502"/>
      <c r="Q20" s="503"/>
      <c r="R20" s="501" t="s">
        <v>399</v>
      </c>
      <c r="S20" s="502"/>
      <c r="T20" s="502"/>
      <c r="U20" s="503"/>
      <c r="V20" s="501" t="s">
        <v>401</v>
      </c>
      <c r="W20" s="502"/>
      <c r="X20" s="502"/>
      <c r="Y20" s="502"/>
      <c r="Z20" s="503"/>
      <c r="AA20" s="494" t="s">
        <v>432</v>
      </c>
      <c r="AB20" s="494"/>
      <c r="AC20" s="494"/>
      <c r="AD20" s="494" t="s">
        <v>301</v>
      </c>
      <c r="AE20" s="494"/>
      <c r="AF20" s="494" t="s">
        <v>433</v>
      </c>
      <c r="AG20" s="494"/>
      <c r="AH20" s="494"/>
      <c r="AI20" s="494"/>
      <c r="AJ20" s="494"/>
      <c r="AK20" s="494"/>
    </row>
    <row r="21" spans="1:37" ht="16.5" customHeight="1">
      <c r="A21" s="494"/>
      <c r="B21" s="494"/>
      <c r="C21" s="494"/>
      <c r="D21" s="494"/>
      <c r="E21" s="494"/>
      <c r="F21" s="478"/>
      <c r="G21" s="479"/>
      <c r="H21" s="479"/>
      <c r="I21" s="479"/>
      <c r="J21" s="479"/>
      <c r="K21" s="479"/>
      <c r="L21" s="479"/>
      <c r="M21" s="480"/>
      <c r="N21" s="504"/>
      <c r="O21" s="505"/>
      <c r="P21" s="505"/>
      <c r="Q21" s="506"/>
      <c r="R21" s="504"/>
      <c r="S21" s="505"/>
      <c r="T21" s="505"/>
      <c r="U21" s="506"/>
      <c r="V21" s="504"/>
      <c r="W21" s="505"/>
      <c r="X21" s="505"/>
      <c r="Y21" s="505"/>
      <c r="Z21" s="506"/>
      <c r="AA21" s="494"/>
      <c r="AB21" s="494"/>
      <c r="AC21" s="494"/>
      <c r="AD21" s="494"/>
      <c r="AE21" s="494"/>
      <c r="AF21" s="496" t="s">
        <v>112</v>
      </c>
      <c r="AG21" s="496"/>
      <c r="AH21" s="496"/>
      <c r="AI21" s="496" t="s">
        <v>300</v>
      </c>
      <c r="AJ21" s="496"/>
      <c r="AK21" s="496"/>
    </row>
    <row r="22" spans="1:37" s="178" customFormat="1" ht="12.75" customHeight="1">
      <c r="A22" s="492" t="s">
        <v>41</v>
      </c>
      <c r="B22" s="492"/>
      <c r="C22" s="492" t="s">
        <v>50</v>
      </c>
      <c r="D22" s="492"/>
      <c r="E22" s="492"/>
      <c r="F22" s="487" t="s">
        <v>51</v>
      </c>
      <c r="G22" s="488"/>
      <c r="H22" s="488"/>
      <c r="I22" s="488"/>
      <c r="J22" s="488"/>
      <c r="K22" s="488"/>
      <c r="L22" s="488"/>
      <c r="M22" s="489"/>
      <c r="N22" s="487" t="s">
        <v>52</v>
      </c>
      <c r="O22" s="488"/>
      <c r="P22" s="488"/>
      <c r="Q22" s="489"/>
      <c r="R22" s="487" t="s">
        <v>53</v>
      </c>
      <c r="S22" s="488"/>
      <c r="T22" s="488"/>
      <c r="U22" s="489"/>
      <c r="V22" s="487" t="s">
        <v>54</v>
      </c>
      <c r="W22" s="488"/>
      <c r="X22" s="488"/>
      <c r="Y22" s="488"/>
      <c r="Z22" s="489"/>
      <c r="AA22" s="492" t="s">
        <v>55</v>
      </c>
      <c r="AB22" s="492"/>
      <c r="AC22" s="492"/>
      <c r="AD22" s="492" t="s">
        <v>56</v>
      </c>
      <c r="AE22" s="492"/>
      <c r="AF22" s="492" t="s">
        <v>57</v>
      </c>
      <c r="AG22" s="492"/>
      <c r="AH22" s="492"/>
      <c r="AI22" s="492" t="s">
        <v>58</v>
      </c>
      <c r="AJ22" s="492"/>
      <c r="AK22" s="492"/>
    </row>
    <row r="23" spans="1:37" ht="17.25" customHeight="1">
      <c r="A23" s="495"/>
      <c r="B23" s="495"/>
      <c r="C23" s="495"/>
      <c r="D23" s="495"/>
      <c r="E23" s="495"/>
      <c r="F23" s="482" t="s">
        <v>453</v>
      </c>
      <c r="G23" s="490"/>
      <c r="H23" s="490"/>
      <c r="I23" s="490"/>
      <c r="J23" s="490"/>
      <c r="K23" s="490"/>
      <c r="L23" s="490"/>
      <c r="M23" s="483"/>
      <c r="N23" s="482"/>
      <c r="O23" s="490"/>
      <c r="P23" s="490"/>
      <c r="Q23" s="483"/>
      <c r="R23" s="482"/>
      <c r="S23" s="490"/>
      <c r="T23" s="490"/>
      <c r="U23" s="483"/>
      <c r="V23" s="482"/>
      <c r="W23" s="490"/>
      <c r="X23" s="490"/>
      <c r="Y23" s="490"/>
      <c r="Z23" s="483"/>
      <c r="AA23" s="500"/>
      <c r="AB23" s="500"/>
      <c r="AC23" s="500"/>
      <c r="AD23" s="495"/>
      <c r="AE23" s="495"/>
      <c r="AF23" s="495"/>
      <c r="AG23" s="495"/>
      <c r="AH23" s="495"/>
      <c r="AI23" s="495"/>
      <c r="AJ23" s="495"/>
      <c r="AK23" s="495"/>
    </row>
    <row r="24" spans="1:37" ht="17.25" customHeight="1" hidden="1">
      <c r="A24" s="495"/>
      <c r="B24" s="495"/>
      <c r="C24" s="495"/>
      <c r="D24" s="495"/>
      <c r="E24" s="495"/>
      <c r="F24" s="484"/>
      <c r="G24" s="485"/>
      <c r="H24" s="485"/>
      <c r="I24" s="485"/>
      <c r="J24" s="485"/>
      <c r="K24" s="485"/>
      <c r="L24" s="485"/>
      <c r="M24" s="486"/>
      <c r="N24" s="482"/>
      <c r="O24" s="490"/>
      <c r="P24" s="490"/>
      <c r="Q24" s="483"/>
      <c r="R24" s="482"/>
      <c r="S24" s="490"/>
      <c r="T24" s="490"/>
      <c r="U24" s="483"/>
      <c r="V24" s="482"/>
      <c r="W24" s="490"/>
      <c r="X24" s="490"/>
      <c r="Y24" s="490"/>
      <c r="Z24" s="483"/>
      <c r="AA24" s="500"/>
      <c r="AB24" s="500"/>
      <c r="AC24" s="500"/>
      <c r="AD24" s="495"/>
      <c r="AE24" s="495"/>
      <c r="AF24" s="495"/>
      <c r="AG24" s="495"/>
      <c r="AH24" s="495"/>
      <c r="AI24" s="495"/>
      <c r="AJ24" s="495"/>
      <c r="AK24" s="495"/>
    </row>
    <row r="25" spans="1:37" ht="17.25" customHeight="1" hidden="1">
      <c r="A25" s="495"/>
      <c r="B25" s="495"/>
      <c r="C25" s="495"/>
      <c r="D25" s="495"/>
      <c r="E25" s="495"/>
      <c r="F25" s="484"/>
      <c r="G25" s="485"/>
      <c r="H25" s="485"/>
      <c r="I25" s="485"/>
      <c r="J25" s="485"/>
      <c r="K25" s="485"/>
      <c r="L25" s="485"/>
      <c r="M25" s="486"/>
      <c r="N25" s="482"/>
      <c r="O25" s="490"/>
      <c r="P25" s="490"/>
      <c r="Q25" s="483"/>
      <c r="R25" s="482"/>
      <c r="S25" s="490"/>
      <c r="T25" s="490"/>
      <c r="U25" s="483"/>
      <c r="V25" s="482"/>
      <c r="W25" s="490"/>
      <c r="X25" s="490"/>
      <c r="Y25" s="490"/>
      <c r="Z25" s="483"/>
      <c r="AA25" s="500"/>
      <c r="AB25" s="500"/>
      <c r="AC25" s="500"/>
      <c r="AD25" s="495"/>
      <c r="AE25" s="495"/>
      <c r="AF25" s="495"/>
      <c r="AG25" s="495"/>
      <c r="AH25" s="495"/>
      <c r="AI25" s="495"/>
      <c r="AJ25" s="495"/>
      <c r="AK25" s="495"/>
    </row>
    <row r="26" spans="1:37" ht="17.25" customHeight="1" hidden="1">
      <c r="A26" s="495"/>
      <c r="B26" s="495"/>
      <c r="C26" s="495"/>
      <c r="D26" s="495"/>
      <c r="E26" s="495"/>
      <c r="F26" s="484"/>
      <c r="G26" s="485"/>
      <c r="H26" s="485"/>
      <c r="I26" s="485"/>
      <c r="J26" s="485"/>
      <c r="K26" s="485"/>
      <c r="L26" s="485"/>
      <c r="M26" s="486"/>
      <c r="N26" s="482"/>
      <c r="O26" s="490"/>
      <c r="P26" s="490"/>
      <c r="Q26" s="483"/>
      <c r="R26" s="482"/>
      <c r="S26" s="490"/>
      <c r="T26" s="490"/>
      <c r="U26" s="483"/>
      <c r="V26" s="482"/>
      <c r="W26" s="490"/>
      <c r="X26" s="490"/>
      <c r="Y26" s="490"/>
      <c r="Z26" s="483"/>
      <c r="AA26" s="500"/>
      <c r="AB26" s="500"/>
      <c r="AC26" s="500"/>
      <c r="AD26" s="495"/>
      <c r="AE26" s="495"/>
      <c r="AF26" s="495"/>
      <c r="AG26" s="495"/>
      <c r="AH26" s="495"/>
      <c r="AI26" s="495"/>
      <c r="AJ26" s="495"/>
      <c r="AK26" s="495"/>
    </row>
    <row r="27" spans="1:37" ht="17.25" customHeight="1" hidden="1">
      <c r="A27" s="495"/>
      <c r="B27" s="495"/>
      <c r="C27" s="495"/>
      <c r="D27" s="495"/>
      <c r="E27" s="495"/>
      <c r="F27" s="484"/>
      <c r="G27" s="485"/>
      <c r="H27" s="485"/>
      <c r="I27" s="485"/>
      <c r="J27" s="485"/>
      <c r="K27" s="485"/>
      <c r="L27" s="485"/>
      <c r="M27" s="486"/>
      <c r="N27" s="482"/>
      <c r="O27" s="490"/>
      <c r="P27" s="490"/>
      <c r="Q27" s="483"/>
      <c r="R27" s="482"/>
      <c r="S27" s="490"/>
      <c r="T27" s="490"/>
      <c r="U27" s="483"/>
      <c r="V27" s="482"/>
      <c r="W27" s="490"/>
      <c r="X27" s="490"/>
      <c r="Y27" s="490"/>
      <c r="Z27" s="483"/>
      <c r="AA27" s="500"/>
      <c r="AB27" s="500"/>
      <c r="AC27" s="500"/>
      <c r="AD27" s="495"/>
      <c r="AE27" s="495"/>
      <c r="AF27" s="495"/>
      <c r="AG27" s="495"/>
      <c r="AH27" s="495"/>
      <c r="AI27" s="495"/>
      <c r="AJ27" s="495"/>
      <c r="AK27" s="495"/>
    </row>
    <row r="28" spans="1:37" ht="17.25" customHeight="1" hidden="1">
      <c r="A28" s="495"/>
      <c r="B28" s="495"/>
      <c r="C28" s="495"/>
      <c r="D28" s="495"/>
      <c r="E28" s="495"/>
      <c r="F28" s="484"/>
      <c r="G28" s="485"/>
      <c r="H28" s="485"/>
      <c r="I28" s="485"/>
      <c r="J28" s="485"/>
      <c r="K28" s="485"/>
      <c r="L28" s="485"/>
      <c r="M28" s="486"/>
      <c r="N28" s="482"/>
      <c r="O28" s="490"/>
      <c r="P28" s="490"/>
      <c r="Q28" s="483"/>
      <c r="R28" s="482"/>
      <c r="S28" s="490"/>
      <c r="T28" s="490"/>
      <c r="U28" s="483"/>
      <c r="V28" s="482"/>
      <c r="W28" s="490"/>
      <c r="X28" s="490"/>
      <c r="Y28" s="490"/>
      <c r="Z28" s="483"/>
      <c r="AA28" s="500"/>
      <c r="AB28" s="500"/>
      <c r="AC28" s="500"/>
      <c r="AD28" s="495"/>
      <c r="AE28" s="495"/>
      <c r="AF28" s="495"/>
      <c r="AG28" s="495"/>
      <c r="AH28" s="495"/>
      <c r="AI28" s="495"/>
      <c r="AJ28" s="495"/>
      <c r="AK28" s="495"/>
    </row>
    <row r="29" spans="1:37" ht="17.25" customHeight="1" hidden="1">
      <c r="A29" s="495"/>
      <c r="B29" s="495"/>
      <c r="C29" s="495"/>
      <c r="D29" s="495"/>
      <c r="E29" s="495"/>
      <c r="F29" s="484"/>
      <c r="G29" s="485"/>
      <c r="H29" s="485"/>
      <c r="I29" s="485"/>
      <c r="J29" s="485"/>
      <c r="K29" s="485"/>
      <c r="L29" s="485"/>
      <c r="M29" s="486"/>
      <c r="N29" s="482"/>
      <c r="O29" s="490"/>
      <c r="P29" s="490"/>
      <c r="Q29" s="483"/>
      <c r="R29" s="482"/>
      <c r="S29" s="490"/>
      <c r="T29" s="490"/>
      <c r="U29" s="483"/>
      <c r="V29" s="482"/>
      <c r="W29" s="490"/>
      <c r="X29" s="490"/>
      <c r="Y29" s="490"/>
      <c r="Z29" s="483"/>
      <c r="AA29" s="500"/>
      <c r="AB29" s="500"/>
      <c r="AC29" s="500"/>
      <c r="AD29" s="495"/>
      <c r="AE29" s="495"/>
      <c r="AF29" s="495"/>
      <c r="AG29" s="495"/>
      <c r="AH29" s="495"/>
      <c r="AI29" s="495"/>
      <c r="AJ29" s="495"/>
      <c r="AK29" s="495"/>
    </row>
    <row r="30" spans="1:37" ht="17.25" customHeight="1" hidden="1">
      <c r="A30" s="495"/>
      <c r="B30" s="495"/>
      <c r="C30" s="495"/>
      <c r="D30" s="495"/>
      <c r="E30" s="495"/>
      <c r="F30" s="484"/>
      <c r="G30" s="485"/>
      <c r="H30" s="485"/>
      <c r="I30" s="485"/>
      <c r="J30" s="485"/>
      <c r="K30" s="485"/>
      <c r="L30" s="485"/>
      <c r="M30" s="486"/>
      <c r="N30" s="482"/>
      <c r="O30" s="490"/>
      <c r="P30" s="490"/>
      <c r="Q30" s="483"/>
      <c r="R30" s="482"/>
      <c r="S30" s="490"/>
      <c r="T30" s="490"/>
      <c r="U30" s="483"/>
      <c r="V30" s="482"/>
      <c r="W30" s="490"/>
      <c r="X30" s="490"/>
      <c r="Y30" s="490"/>
      <c r="Z30" s="483"/>
      <c r="AA30" s="500"/>
      <c r="AB30" s="500"/>
      <c r="AC30" s="500"/>
      <c r="AD30" s="495"/>
      <c r="AE30" s="495"/>
      <c r="AF30" s="495"/>
      <c r="AG30" s="495"/>
      <c r="AH30" s="495"/>
      <c r="AI30" s="495"/>
      <c r="AJ30" s="495"/>
      <c r="AK30" s="495"/>
    </row>
    <row r="31" spans="1:37" ht="17.25" customHeight="1" hidden="1">
      <c r="A31" s="495"/>
      <c r="B31" s="495"/>
      <c r="C31" s="495"/>
      <c r="D31" s="495"/>
      <c r="E31" s="495"/>
      <c r="F31" s="484"/>
      <c r="G31" s="485"/>
      <c r="H31" s="485"/>
      <c r="I31" s="485"/>
      <c r="J31" s="485"/>
      <c r="K31" s="485"/>
      <c r="L31" s="485"/>
      <c r="M31" s="486"/>
      <c r="N31" s="482"/>
      <c r="O31" s="490"/>
      <c r="P31" s="490"/>
      <c r="Q31" s="483"/>
      <c r="R31" s="482"/>
      <c r="S31" s="490"/>
      <c r="T31" s="490"/>
      <c r="U31" s="483"/>
      <c r="V31" s="482"/>
      <c r="W31" s="490"/>
      <c r="X31" s="490"/>
      <c r="Y31" s="490"/>
      <c r="Z31" s="483"/>
      <c r="AA31" s="500"/>
      <c r="AB31" s="500"/>
      <c r="AC31" s="500"/>
      <c r="AD31" s="495"/>
      <c r="AE31" s="495"/>
      <c r="AF31" s="495"/>
      <c r="AG31" s="495"/>
      <c r="AH31" s="495"/>
      <c r="AI31" s="495"/>
      <c r="AJ31" s="495"/>
      <c r="AK31" s="495"/>
    </row>
    <row r="32" spans="1:37" ht="17.25" customHeight="1" hidden="1">
      <c r="A32" s="495"/>
      <c r="B32" s="495"/>
      <c r="C32" s="495"/>
      <c r="D32" s="495"/>
      <c r="E32" s="495"/>
      <c r="F32" s="484"/>
      <c r="G32" s="485"/>
      <c r="H32" s="485"/>
      <c r="I32" s="485"/>
      <c r="J32" s="485"/>
      <c r="K32" s="485"/>
      <c r="L32" s="485"/>
      <c r="M32" s="486"/>
      <c r="N32" s="482"/>
      <c r="O32" s="490"/>
      <c r="P32" s="490"/>
      <c r="Q32" s="483"/>
      <c r="R32" s="482"/>
      <c r="S32" s="490"/>
      <c r="T32" s="490"/>
      <c r="U32" s="483"/>
      <c r="V32" s="482"/>
      <c r="W32" s="490"/>
      <c r="X32" s="490"/>
      <c r="Y32" s="490"/>
      <c r="Z32" s="483"/>
      <c r="AA32" s="500"/>
      <c r="AB32" s="500"/>
      <c r="AC32" s="500"/>
      <c r="AD32" s="495"/>
      <c r="AE32" s="495"/>
      <c r="AF32" s="495"/>
      <c r="AG32" s="495"/>
      <c r="AH32" s="495"/>
      <c r="AI32" s="495"/>
      <c r="AJ32" s="495"/>
      <c r="AK32" s="495"/>
    </row>
    <row r="33" spans="1:37" ht="12.75">
      <c r="A33" s="518" t="s">
        <v>123</v>
      </c>
      <c r="B33" s="519"/>
      <c r="C33" s="519"/>
      <c r="D33" s="519"/>
      <c r="E33" s="519"/>
      <c r="F33" s="519"/>
      <c r="G33" s="519"/>
      <c r="H33" s="519"/>
      <c r="I33" s="519"/>
      <c r="J33" s="519"/>
      <c r="K33" s="519"/>
      <c r="L33" s="519"/>
      <c r="M33" s="519"/>
      <c r="N33" s="519"/>
      <c r="O33" s="519"/>
      <c r="P33" s="519"/>
      <c r="Q33" s="519"/>
      <c r="R33" s="519"/>
      <c r="S33" s="519"/>
      <c r="T33" s="519"/>
      <c r="U33" s="519"/>
      <c r="V33" s="519"/>
      <c r="W33" s="519"/>
      <c r="X33" s="519"/>
      <c r="Y33" s="519"/>
      <c r="Z33" s="519"/>
      <c r="AA33" s="519"/>
      <c r="AB33" s="519"/>
      <c r="AC33" s="519"/>
      <c r="AD33" s="519"/>
      <c r="AE33" s="520"/>
      <c r="AF33" s="525">
        <f>AF23+AF24+AF25+AF26+AF27+AF28+AF29+AF30+AF31+AF32</f>
        <v>0</v>
      </c>
      <c r="AG33" s="526"/>
      <c r="AH33" s="527"/>
      <c r="AI33" s="525">
        <f>AI23+AI24+AI25+AI26+AI27+AI28+AI29+AI30+AI31+AI32</f>
        <v>0</v>
      </c>
      <c r="AJ33" s="526"/>
      <c r="AK33" s="527"/>
    </row>
    <row r="34" spans="1:28" ht="12.75" customHeight="1">
      <c r="A34" s="521" t="s">
        <v>400</v>
      </c>
      <c r="B34" s="521"/>
      <c r="C34" s="521"/>
      <c r="D34" s="521"/>
      <c r="E34" s="521"/>
      <c r="F34" s="521"/>
      <c r="G34" s="521"/>
      <c r="H34" s="521"/>
      <c r="I34" s="521"/>
      <c r="J34" s="521"/>
      <c r="K34" s="521"/>
      <c r="L34" s="521"/>
      <c r="M34" s="521"/>
      <c r="N34" s="521"/>
      <c r="O34" s="521"/>
      <c r="P34" s="521"/>
      <c r="Q34" s="521"/>
      <c r="R34" s="521"/>
      <c r="S34" s="521"/>
      <c r="T34" s="521"/>
      <c r="U34" s="521"/>
      <c r="V34" s="521"/>
      <c r="W34" s="521"/>
      <c r="X34" s="521"/>
      <c r="Y34" s="521"/>
      <c r="Z34" s="521"/>
      <c r="AA34" s="521"/>
      <c r="AB34" s="521"/>
    </row>
    <row r="35" spans="1:28" ht="12.75" customHeight="1">
      <c r="A35" s="242"/>
      <c r="B35" s="242"/>
      <c r="C35" s="242"/>
      <c r="D35" s="242"/>
      <c r="E35" s="242"/>
      <c r="F35" s="242"/>
      <c r="G35" s="242"/>
      <c r="H35" s="242"/>
      <c r="I35" s="242"/>
      <c r="J35" s="242"/>
      <c r="K35" s="242"/>
      <c r="L35" s="242"/>
      <c r="M35" s="242"/>
      <c r="N35" s="242"/>
      <c r="O35" s="242"/>
      <c r="P35" s="242"/>
      <c r="Q35" s="242"/>
      <c r="R35" s="242"/>
      <c r="S35" s="242"/>
      <c r="T35" s="242"/>
      <c r="U35" s="242"/>
      <c r="V35" s="242"/>
      <c r="W35" s="242"/>
      <c r="X35" s="242"/>
      <c r="Y35" s="242"/>
      <c r="Z35" s="242"/>
      <c r="AA35" s="242"/>
      <c r="AB35" s="242"/>
    </row>
    <row r="36" spans="1:37" ht="15.75">
      <c r="A36" s="455" t="s">
        <v>440</v>
      </c>
      <c r="B36" s="455"/>
      <c r="C36" s="455"/>
      <c r="D36" s="455"/>
      <c r="E36" s="455"/>
      <c r="F36" s="455"/>
      <c r="G36" s="455"/>
      <c r="H36" s="455"/>
      <c r="I36" s="455"/>
      <c r="J36" s="455"/>
      <c r="K36" s="455"/>
      <c r="L36" s="455"/>
      <c r="M36" s="455"/>
      <c r="N36" s="455"/>
      <c r="O36" s="455"/>
      <c r="P36" s="455"/>
      <c r="Q36" s="455"/>
      <c r="R36" s="455"/>
      <c r="S36" s="455"/>
      <c r="T36" s="455"/>
      <c r="U36" s="455"/>
      <c r="V36" s="455"/>
      <c r="W36" s="455"/>
      <c r="X36" s="455"/>
      <c r="Y36" s="455"/>
      <c r="Z36" s="455"/>
      <c r="AA36" s="455"/>
      <c r="AB36" s="455"/>
      <c r="AC36" s="455"/>
      <c r="AD36" s="455"/>
      <c r="AE36" s="455"/>
      <c r="AF36" s="455"/>
      <c r="AG36" s="455"/>
      <c r="AH36" s="455"/>
      <c r="AI36" s="455"/>
      <c r="AJ36" s="455"/>
      <c r="AK36" s="455"/>
    </row>
    <row r="37" ht="11.25" customHeight="1">
      <c r="A37" s="165"/>
    </row>
    <row r="38" spans="1:37" ht="12.75" customHeight="1">
      <c r="A38" s="494" t="s">
        <v>402</v>
      </c>
      <c r="B38" s="494"/>
      <c r="C38" s="494" t="s">
        <v>337</v>
      </c>
      <c r="D38" s="494"/>
      <c r="E38" s="494"/>
      <c r="F38" s="494" t="s">
        <v>338</v>
      </c>
      <c r="G38" s="494"/>
      <c r="H38" s="494"/>
      <c r="I38" s="494"/>
      <c r="J38" s="494"/>
      <c r="K38" s="494" t="s">
        <v>117</v>
      </c>
      <c r="L38" s="494"/>
      <c r="M38" s="494"/>
      <c r="N38" s="494"/>
      <c r="O38" s="494"/>
      <c r="P38" s="494"/>
      <c r="Q38" s="494"/>
      <c r="R38" s="494" t="s">
        <v>304</v>
      </c>
      <c r="S38" s="494"/>
      <c r="T38" s="494"/>
      <c r="U38" s="494" t="s">
        <v>305</v>
      </c>
      <c r="V38" s="494"/>
      <c r="W38" s="494"/>
      <c r="X38" s="496" t="s">
        <v>306</v>
      </c>
      <c r="Y38" s="496"/>
      <c r="Z38" s="496"/>
      <c r="AA38" s="496"/>
      <c r="AB38" s="496"/>
      <c r="AC38" s="522" t="s">
        <v>347</v>
      </c>
      <c r="AD38" s="523"/>
      <c r="AE38" s="523"/>
      <c r="AF38" s="523"/>
      <c r="AG38" s="523"/>
      <c r="AH38" s="524"/>
      <c r="AI38" s="494" t="s">
        <v>429</v>
      </c>
      <c r="AJ38" s="494"/>
      <c r="AK38" s="494"/>
    </row>
    <row r="39" spans="1:37" ht="13.5" customHeight="1">
      <c r="A39" s="494"/>
      <c r="B39" s="494"/>
      <c r="C39" s="494"/>
      <c r="D39" s="494"/>
      <c r="E39" s="494"/>
      <c r="F39" s="494"/>
      <c r="G39" s="494"/>
      <c r="H39" s="494"/>
      <c r="I39" s="494"/>
      <c r="J39" s="494"/>
      <c r="K39" s="494"/>
      <c r="L39" s="494"/>
      <c r="M39" s="494"/>
      <c r="N39" s="494"/>
      <c r="O39" s="494"/>
      <c r="P39" s="494"/>
      <c r="Q39" s="494"/>
      <c r="R39" s="494"/>
      <c r="S39" s="494"/>
      <c r="T39" s="494"/>
      <c r="U39" s="494"/>
      <c r="V39" s="494"/>
      <c r="W39" s="494"/>
      <c r="X39" s="496"/>
      <c r="Y39" s="496"/>
      <c r="Z39" s="496"/>
      <c r="AA39" s="496"/>
      <c r="AB39" s="496"/>
      <c r="AC39" s="496" t="s">
        <v>112</v>
      </c>
      <c r="AD39" s="496"/>
      <c r="AE39" s="496"/>
      <c r="AF39" s="496" t="s">
        <v>300</v>
      </c>
      <c r="AG39" s="496"/>
      <c r="AH39" s="496"/>
      <c r="AI39" s="494"/>
      <c r="AJ39" s="494"/>
      <c r="AK39" s="494"/>
    </row>
    <row r="40" spans="1:37" s="177" customFormat="1" ht="12.75" customHeight="1">
      <c r="A40" s="492" t="s">
        <v>41</v>
      </c>
      <c r="B40" s="492"/>
      <c r="C40" s="492" t="s">
        <v>50</v>
      </c>
      <c r="D40" s="492"/>
      <c r="E40" s="492"/>
      <c r="F40" s="492" t="s">
        <v>51</v>
      </c>
      <c r="G40" s="492"/>
      <c r="H40" s="492"/>
      <c r="I40" s="492"/>
      <c r="J40" s="492"/>
      <c r="K40" s="498" t="s">
        <v>52</v>
      </c>
      <c r="L40" s="498"/>
      <c r="M40" s="498"/>
      <c r="N40" s="498"/>
      <c r="O40" s="498"/>
      <c r="P40" s="498"/>
      <c r="Q40" s="498"/>
      <c r="R40" s="498" t="s">
        <v>53</v>
      </c>
      <c r="S40" s="498"/>
      <c r="T40" s="498"/>
      <c r="U40" s="498" t="s">
        <v>54</v>
      </c>
      <c r="V40" s="498"/>
      <c r="W40" s="498"/>
      <c r="X40" s="492" t="s">
        <v>55</v>
      </c>
      <c r="Y40" s="492"/>
      <c r="Z40" s="492"/>
      <c r="AA40" s="492"/>
      <c r="AB40" s="492"/>
      <c r="AC40" s="492" t="s">
        <v>56</v>
      </c>
      <c r="AD40" s="492"/>
      <c r="AE40" s="492"/>
      <c r="AF40" s="492" t="s">
        <v>57</v>
      </c>
      <c r="AG40" s="492"/>
      <c r="AH40" s="492"/>
      <c r="AI40" s="492" t="s">
        <v>58</v>
      </c>
      <c r="AJ40" s="492"/>
      <c r="AK40" s="492"/>
    </row>
    <row r="41" spans="1:37" ht="18.75" customHeight="1">
      <c r="A41" s="492"/>
      <c r="B41" s="492"/>
      <c r="C41" s="495"/>
      <c r="D41" s="495"/>
      <c r="E41" s="495"/>
      <c r="F41" s="495" t="s">
        <v>453</v>
      </c>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row>
    <row r="42" spans="1:37" ht="18.75" customHeight="1" hidden="1">
      <c r="A42" s="492"/>
      <c r="B42" s="492"/>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row>
    <row r="43" spans="1:37" ht="18.75" customHeight="1" hidden="1">
      <c r="A43" s="492"/>
      <c r="B43" s="492"/>
      <c r="C43" s="495"/>
      <c r="D43" s="495"/>
      <c r="E43" s="495"/>
      <c r="F43" s="495"/>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row>
    <row r="44" spans="1:37" ht="18.75" customHeight="1" hidden="1">
      <c r="A44" s="492"/>
      <c r="B44" s="492"/>
      <c r="C44" s="495"/>
      <c r="D44" s="495"/>
      <c r="E44" s="495"/>
      <c r="F44" s="495"/>
      <c r="G44" s="495"/>
      <c r="H44" s="495"/>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row>
    <row r="45" spans="1:37" ht="18.75" customHeight="1" hidden="1">
      <c r="A45" s="492"/>
      <c r="B45" s="492"/>
      <c r="C45" s="495"/>
      <c r="D45" s="495"/>
      <c r="E45" s="495"/>
      <c r="F45" s="495"/>
      <c r="G45" s="495"/>
      <c r="H45" s="495"/>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row>
    <row r="46" spans="1:37" ht="18.75" customHeight="1" hidden="1">
      <c r="A46" s="492"/>
      <c r="B46" s="492"/>
      <c r="C46" s="495"/>
      <c r="D46" s="495"/>
      <c r="E46" s="495"/>
      <c r="F46" s="495"/>
      <c r="G46" s="495"/>
      <c r="H46" s="495"/>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row>
    <row r="47" spans="1:37" ht="18.75" customHeight="1" hidden="1">
      <c r="A47" s="492"/>
      <c r="B47" s="492"/>
      <c r="C47" s="495"/>
      <c r="D47" s="495"/>
      <c r="E47" s="495"/>
      <c r="F47" s="495"/>
      <c r="G47" s="495"/>
      <c r="H47" s="495"/>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row>
    <row r="48" spans="1:37" ht="18.75" customHeight="1" hidden="1">
      <c r="A48" s="492"/>
      <c r="B48" s="492"/>
      <c r="C48" s="495"/>
      <c r="D48" s="495"/>
      <c r="E48" s="495"/>
      <c r="F48" s="495"/>
      <c r="G48" s="495"/>
      <c r="H48" s="495"/>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row>
    <row r="49" spans="1:37" ht="18.75" customHeight="1" hidden="1">
      <c r="A49" s="492"/>
      <c r="B49" s="492"/>
      <c r="C49" s="495"/>
      <c r="D49" s="495"/>
      <c r="E49" s="495"/>
      <c r="F49" s="495"/>
      <c r="G49" s="495"/>
      <c r="H49" s="495"/>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row>
    <row r="50" spans="1:37" ht="12.75">
      <c r="A50" s="529" t="s">
        <v>123</v>
      </c>
      <c r="B50" s="529"/>
      <c r="C50" s="529"/>
      <c r="D50" s="529"/>
      <c r="E50" s="529"/>
      <c r="F50" s="529"/>
      <c r="G50" s="529"/>
      <c r="H50" s="529"/>
      <c r="I50" s="529"/>
      <c r="J50" s="529"/>
      <c r="K50" s="529"/>
      <c r="L50" s="529"/>
      <c r="M50" s="529"/>
      <c r="N50" s="529"/>
      <c r="O50" s="529"/>
      <c r="P50" s="529"/>
      <c r="Q50" s="529"/>
      <c r="R50" s="529"/>
      <c r="S50" s="529"/>
      <c r="T50" s="529"/>
      <c r="U50" s="529"/>
      <c r="V50" s="529"/>
      <c r="W50" s="529"/>
      <c r="X50" s="529"/>
      <c r="Y50" s="529"/>
      <c r="Z50" s="529"/>
      <c r="AA50" s="529"/>
      <c r="AB50" s="529"/>
      <c r="AC50" s="531">
        <f>SUM(AC41:AE49)</f>
        <v>0</v>
      </c>
      <c r="AD50" s="531"/>
      <c r="AE50" s="531"/>
      <c r="AF50" s="531">
        <f>SUM(AF41:AH49)</f>
        <v>0</v>
      </c>
      <c r="AG50" s="531"/>
      <c r="AH50" s="531"/>
      <c r="AI50" s="531">
        <f>SUM(AI41:AK49)</f>
        <v>0</v>
      </c>
      <c r="AJ50" s="531"/>
      <c r="AK50" s="531"/>
    </row>
    <row r="52" ht="15">
      <c r="A52" s="182" t="s">
        <v>403</v>
      </c>
    </row>
    <row r="54" spans="1:37" ht="26.25" customHeight="1">
      <c r="A54" s="494" t="s">
        <v>402</v>
      </c>
      <c r="B54" s="494"/>
      <c r="C54" s="496" t="s">
        <v>378</v>
      </c>
      <c r="D54" s="496"/>
      <c r="E54" s="496"/>
      <c r="F54" s="496"/>
      <c r="G54" s="496"/>
      <c r="H54" s="496"/>
      <c r="I54" s="496"/>
      <c r="J54" s="496"/>
      <c r="K54" s="496"/>
      <c r="L54" s="496"/>
      <c r="M54" s="496"/>
      <c r="N54" s="496"/>
      <c r="O54" s="496"/>
      <c r="P54" s="496"/>
      <c r="Q54" s="496"/>
      <c r="R54" s="496"/>
      <c r="S54" s="496"/>
      <c r="T54" s="496" t="s">
        <v>379</v>
      </c>
      <c r="U54" s="496"/>
      <c r="V54" s="496"/>
      <c r="W54" s="496"/>
      <c r="X54" s="496"/>
      <c r="Y54" s="496"/>
      <c r="Z54" s="496"/>
      <c r="AA54" s="496"/>
      <c r="AB54" s="496"/>
      <c r="AC54" s="496"/>
      <c r="AD54" s="496"/>
      <c r="AE54" s="496"/>
      <c r="AF54" s="496"/>
      <c r="AG54" s="496"/>
      <c r="AH54" s="496"/>
      <c r="AI54" s="496"/>
      <c r="AJ54" s="496"/>
      <c r="AK54" s="496"/>
    </row>
    <row r="55" spans="1:37" s="177" customFormat="1" ht="12.75" customHeight="1">
      <c r="A55" s="492" t="s">
        <v>41</v>
      </c>
      <c r="B55" s="492"/>
      <c r="C55" s="492" t="s">
        <v>50</v>
      </c>
      <c r="D55" s="492"/>
      <c r="E55" s="492"/>
      <c r="F55" s="492"/>
      <c r="G55" s="492"/>
      <c r="H55" s="492"/>
      <c r="I55" s="492"/>
      <c r="J55" s="492"/>
      <c r="K55" s="492"/>
      <c r="L55" s="492"/>
      <c r="M55" s="492"/>
      <c r="N55" s="492"/>
      <c r="O55" s="492"/>
      <c r="P55" s="492"/>
      <c r="Q55" s="492"/>
      <c r="R55" s="492"/>
      <c r="S55" s="492"/>
      <c r="T55" s="492" t="s">
        <v>51</v>
      </c>
      <c r="U55" s="492"/>
      <c r="V55" s="492"/>
      <c r="W55" s="492"/>
      <c r="X55" s="492"/>
      <c r="Y55" s="492"/>
      <c r="Z55" s="492"/>
      <c r="AA55" s="492"/>
      <c r="AB55" s="492"/>
      <c r="AC55" s="492"/>
      <c r="AD55" s="492"/>
      <c r="AE55" s="492"/>
      <c r="AF55" s="492"/>
      <c r="AG55" s="492"/>
      <c r="AH55" s="492"/>
      <c r="AI55" s="492"/>
      <c r="AJ55" s="492"/>
      <c r="AK55" s="492"/>
    </row>
    <row r="56" spans="1:37" s="177" customFormat="1" ht="12.75" customHeight="1">
      <c r="A56" s="697" t="s">
        <v>331</v>
      </c>
      <c r="B56" s="698"/>
      <c r="C56" s="699" t="s">
        <v>461</v>
      </c>
      <c r="D56" s="700"/>
      <c r="E56" s="700"/>
      <c r="F56" s="700"/>
      <c r="G56" s="700"/>
      <c r="H56" s="700"/>
      <c r="I56" s="700"/>
      <c r="J56" s="700"/>
      <c r="K56" s="700"/>
      <c r="L56" s="700"/>
      <c r="M56" s="700"/>
      <c r="N56" s="700"/>
      <c r="O56" s="700"/>
      <c r="P56" s="700"/>
      <c r="Q56" s="700"/>
      <c r="R56" s="700"/>
      <c r="S56" s="701"/>
      <c r="T56" s="487" t="s">
        <v>453</v>
      </c>
      <c r="U56" s="488"/>
      <c r="V56" s="488"/>
      <c r="W56" s="488"/>
      <c r="X56" s="488"/>
      <c r="Y56" s="488"/>
      <c r="Z56" s="488"/>
      <c r="AA56" s="488"/>
      <c r="AB56" s="488"/>
      <c r="AC56" s="488"/>
      <c r="AD56" s="488"/>
      <c r="AE56" s="488"/>
      <c r="AF56" s="488"/>
      <c r="AG56" s="488"/>
      <c r="AH56" s="488"/>
      <c r="AI56" s="488"/>
      <c r="AJ56" s="488"/>
      <c r="AK56" s="489"/>
    </row>
    <row r="57" spans="1:37" ht="132" customHeight="1">
      <c r="A57" s="495" t="s">
        <v>292</v>
      </c>
      <c r="B57" s="495"/>
      <c r="C57" s="695" t="s">
        <v>454</v>
      </c>
      <c r="D57" s="474"/>
      <c r="E57" s="474"/>
      <c r="F57" s="474"/>
      <c r="G57" s="474"/>
      <c r="H57" s="474"/>
      <c r="I57" s="474"/>
      <c r="J57" s="474"/>
      <c r="K57" s="474"/>
      <c r="L57" s="474"/>
      <c r="M57" s="474"/>
      <c r="N57" s="474"/>
      <c r="O57" s="474"/>
      <c r="P57" s="474"/>
      <c r="Q57" s="474"/>
      <c r="R57" s="474"/>
      <c r="S57" s="474"/>
      <c r="T57" s="695" t="s">
        <v>458</v>
      </c>
      <c r="U57" s="474"/>
      <c r="V57" s="474"/>
      <c r="W57" s="474"/>
      <c r="X57" s="474"/>
      <c r="Y57" s="474"/>
      <c r="Z57" s="474"/>
      <c r="AA57" s="474"/>
      <c r="AB57" s="474"/>
      <c r="AC57" s="474"/>
      <c r="AD57" s="474"/>
      <c r="AE57" s="474"/>
      <c r="AF57" s="474"/>
      <c r="AG57" s="474"/>
      <c r="AH57" s="474"/>
      <c r="AI57" s="474"/>
      <c r="AJ57" s="474"/>
      <c r="AK57" s="474"/>
    </row>
    <row r="58" spans="1:37" ht="126" customHeight="1">
      <c r="A58" s="482" t="s">
        <v>293</v>
      </c>
      <c r="B58" s="483"/>
      <c r="C58" s="695" t="s">
        <v>455</v>
      </c>
      <c r="D58" s="474"/>
      <c r="E58" s="474"/>
      <c r="F58" s="474"/>
      <c r="G58" s="474"/>
      <c r="H58" s="474"/>
      <c r="I58" s="474"/>
      <c r="J58" s="474"/>
      <c r="K58" s="474"/>
      <c r="L58" s="474"/>
      <c r="M58" s="474"/>
      <c r="N58" s="474"/>
      <c r="O58" s="474"/>
      <c r="P58" s="474"/>
      <c r="Q58" s="474"/>
      <c r="R58" s="474"/>
      <c r="S58" s="474"/>
      <c r="T58" s="695" t="s">
        <v>459</v>
      </c>
      <c r="U58" s="474"/>
      <c r="V58" s="474"/>
      <c r="W58" s="474"/>
      <c r="X58" s="474"/>
      <c r="Y58" s="474"/>
      <c r="Z58" s="474"/>
      <c r="AA58" s="474"/>
      <c r="AB58" s="474"/>
      <c r="AC58" s="474"/>
      <c r="AD58" s="474"/>
      <c r="AE58" s="474"/>
      <c r="AF58" s="474"/>
      <c r="AG58" s="474"/>
      <c r="AH58" s="474"/>
      <c r="AI58" s="474"/>
      <c r="AJ58" s="474"/>
      <c r="AK58" s="474"/>
    </row>
    <row r="59" spans="1:37" ht="120.75" customHeight="1">
      <c r="A59" s="482" t="s">
        <v>294</v>
      </c>
      <c r="B59" s="483"/>
      <c r="C59" s="695" t="s">
        <v>456</v>
      </c>
      <c r="D59" s="474"/>
      <c r="E59" s="474"/>
      <c r="F59" s="474"/>
      <c r="G59" s="474"/>
      <c r="H59" s="474"/>
      <c r="I59" s="474"/>
      <c r="J59" s="474"/>
      <c r="K59" s="474"/>
      <c r="L59" s="474"/>
      <c r="M59" s="474"/>
      <c r="N59" s="474"/>
      <c r="O59" s="474"/>
      <c r="P59" s="474"/>
      <c r="Q59" s="474"/>
      <c r="R59" s="474"/>
      <c r="S59" s="474"/>
      <c r="T59" s="695" t="s">
        <v>460</v>
      </c>
      <c r="U59" s="474"/>
      <c r="V59" s="474"/>
      <c r="W59" s="474"/>
      <c r="X59" s="474"/>
      <c r="Y59" s="474"/>
      <c r="Z59" s="474"/>
      <c r="AA59" s="474"/>
      <c r="AB59" s="474"/>
      <c r="AC59" s="474"/>
      <c r="AD59" s="474"/>
      <c r="AE59" s="474"/>
      <c r="AF59" s="474"/>
      <c r="AG59" s="474"/>
      <c r="AH59" s="474"/>
      <c r="AI59" s="474"/>
      <c r="AJ59" s="474"/>
      <c r="AK59" s="474"/>
    </row>
    <row r="60" spans="1:37" ht="17.25" customHeight="1">
      <c r="A60" s="482" t="s">
        <v>295</v>
      </c>
      <c r="B60" s="483"/>
      <c r="C60" s="474" t="s">
        <v>457</v>
      </c>
      <c r="D60" s="474"/>
      <c r="E60" s="474"/>
      <c r="F60" s="474"/>
      <c r="G60" s="474"/>
      <c r="H60" s="474"/>
      <c r="I60" s="474"/>
      <c r="J60" s="474"/>
      <c r="K60" s="474"/>
      <c r="L60" s="474"/>
      <c r="M60" s="474"/>
      <c r="N60" s="474"/>
      <c r="O60" s="474"/>
      <c r="P60" s="474"/>
      <c r="Q60" s="474"/>
      <c r="R60" s="474"/>
      <c r="S60" s="474"/>
      <c r="T60" s="492" t="s">
        <v>453</v>
      </c>
      <c r="U60" s="492"/>
      <c r="V60" s="492"/>
      <c r="W60" s="492"/>
      <c r="X60" s="492"/>
      <c r="Y60" s="492"/>
      <c r="Z60" s="492"/>
      <c r="AA60" s="492"/>
      <c r="AB60" s="492"/>
      <c r="AC60" s="492"/>
      <c r="AD60" s="492"/>
      <c r="AE60" s="492"/>
      <c r="AF60" s="492"/>
      <c r="AG60" s="492"/>
      <c r="AH60" s="492"/>
      <c r="AI60" s="492"/>
      <c r="AJ60" s="492"/>
      <c r="AK60" s="492"/>
    </row>
    <row r="61" spans="1:37" ht="19.5" customHeight="1" hidden="1">
      <c r="A61" s="482"/>
      <c r="B61" s="483"/>
      <c r="C61" s="474"/>
      <c r="D61" s="474"/>
      <c r="E61" s="474"/>
      <c r="F61" s="474"/>
      <c r="G61" s="474"/>
      <c r="H61" s="474"/>
      <c r="I61" s="474"/>
      <c r="J61" s="474"/>
      <c r="K61" s="474"/>
      <c r="L61" s="474"/>
      <c r="M61" s="474"/>
      <c r="N61" s="474"/>
      <c r="O61" s="474"/>
      <c r="P61" s="474"/>
      <c r="Q61" s="474"/>
      <c r="R61" s="474"/>
      <c r="S61" s="474"/>
      <c r="T61" s="474"/>
      <c r="U61" s="474"/>
      <c r="V61" s="474"/>
      <c r="W61" s="474"/>
      <c r="X61" s="474"/>
      <c r="Y61" s="474"/>
      <c r="Z61" s="474"/>
      <c r="AA61" s="474"/>
      <c r="AB61" s="474"/>
      <c r="AC61" s="474"/>
      <c r="AD61" s="474"/>
      <c r="AE61" s="474"/>
      <c r="AF61" s="474"/>
      <c r="AG61" s="474"/>
      <c r="AH61" s="474"/>
      <c r="AI61" s="474"/>
      <c r="AJ61" s="474"/>
      <c r="AK61" s="474"/>
    </row>
    <row r="62" spans="1:37" ht="19.5" customHeight="1" hidden="1">
      <c r="A62" s="482"/>
      <c r="B62" s="483"/>
      <c r="C62" s="474"/>
      <c r="D62" s="474"/>
      <c r="E62" s="474"/>
      <c r="F62" s="474"/>
      <c r="G62" s="474"/>
      <c r="H62" s="474"/>
      <c r="I62" s="474"/>
      <c r="J62" s="474"/>
      <c r="K62" s="474"/>
      <c r="L62" s="474"/>
      <c r="M62" s="474"/>
      <c r="N62" s="474"/>
      <c r="O62" s="474"/>
      <c r="P62" s="474"/>
      <c r="Q62" s="474"/>
      <c r="R62" s="474"/>
      <c r="S62" s="474"/>
      <c r="T62" s="474"/>
      <c r="U62" s="474"/>
      <c r="V62" s="474"/>
      <c r="W62" s="474"/>
      <c r="X62" s="474"/>
      <c r="Y62" s="474"/>
      <c r="Z62" s="474"/>
      <c r="AA62" s="474"/>
      <c r="AB62" s="474"/>
      <c r="AC62" s="474"/>
      <c r="AD62" s="474"/>
      <c r="AE62" s="474"/>
      <c r="AF62" s="474"/>
      <c r="AG62" s="474"/>
      <c r="AH62" s="474"/>
      <c r="AI62" s="474"/>
      <c r="AJ62" s="474"/>
      <c r="AK62" s="474"/>
    </row>
    <row r="63" spans="1:37" ht="19.5" customHeight="1" hidden="1">
      <c r="A63" s="482"/>
      <c r="B63" s="483"/>
      <c r="C63" s="474"/>
      <c r="D63" s="474"/>
      <c r="E63" s="474"/>
      <c r="F63" s="474"/>
      <c r="G63" s="474"/>
      <c r="H63" s="474"/>
      <c r="I63" s="474"/>
      <c r="J63" s="474"/>
      <c r="K63" s="474"/>
      <c r="L63" s="474"/>
      <c r="M63" s="474"/>
      <c r="N63" s="474"/>
      <c r="O63" s="474"/>
      <c r="P63" s="474"/>
      <c r="Q63" s="474"/>
      <c r="R63" s="474"/>
      <c r="S63" s="474"/>
      <c r="T63" s="474"/>
      <c r="U63" s="474"/>
      <c r="V63" s="474"/>
      <c r="W63" s="474"/>
      <c r="X63" s="474"/>
      <c r="Y63" s="474"/>
      <c r="Z63" s="474"/>
      <c r="AA63" s="474"/>
      <c r="AB63" s="474"/>
      <c r="AC63" s="474"/>
      <c r="AD63" s="474"/>
      <c r="AE63" s="474"/>
      <c r="AF63" s="474"/>
      <c r="AG63" s="474"/>
      <c r="AH63" s="474"/>
      <c r="AI63" s="474"/>
      <c r="AJ63" s="474"/>
      <c r="AK63" s="474"/>
    </row>
    <row r="64" spans="1:37" ht="19.5" customHeight="1" hidden="1">
      <c r="A64" s="495"/>
      <c r="B64" s="495"/>
      <c r="C64" s="474"/>
      <c r="D64" s="474"/>
      <c r="E64" s="474"/>
      <c r="F64" s="474"/>
      <c r="G64" s="474"/>
      <c r="H64" s="474"/>
      <c r="I64" s="474"/>
      <c r="J64" s="474"/>
      <c r="K64" s="474"/>
      <c r="L64" s="474"/>
      <c r="M64" s="474"/>
      <c r="N64" s="474"/>
      <c r="O64" s="474"/>
      <c r="P64" s="474"/>
      <c r="Q64" s="474"/>
      <c r="R64" s="474"/>
      <c r="S64" s="474"/>
      <c r="T64" s="474"/>
      <c r="U64" s="474"/>
      <c r="V64" s="474"/>
      <c r="W64" s="474"/>
      <c r="X64" s="474"/>
      <c r="Y64" s="474"/>
      <c r="Z64" s="474"/>
      <c r="AA64" s="474"/>
      <c r="AB64" s="474"/>
      <c r="AC64" s="474"/>
      <c r="AD64" s="474"/>
      <c r="AE64" s="474"/>
      <c r="AF64" s="474"/>
      <c r="AG64" s="474"/>
      <c r="AH64" s="474"/>
      <c r="AI64" s="474"/>
      <c r="AJ64" s="474"/>
      <c r="AK64" s="474"/>
    </row>
    <row r="65" spans="1:37" ht="19.5" customHeight="1" hidden="1">
      <c r="A65" s="495"/>
      <c r="B65" s="495"/>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row>
    <row r="66" spans="1:37" ht="19.5" customHeight="1" hidden="1">
      <c r="A66" s="495"/>
      <c r="B66" s="495"/>
      <c r="C66" s="474"/>
      <c r="D66" s="474"/>
      <c r="E66" s="474"/>
      <c r="F66" s="474"/>
      <c r="G66" s="474"/>
      <c r="H66" s="474"/>
      <c r="I66" s="474"/>
      <c r="J66" s="474"/>
      <c r="K66" s="474"/>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row>
    <row r="67" spans="1:37" ht="12.75" customHeight="1">
      <c r="A67" s="190"/>
      <c r="B67" s="190"/>
      <c r="C67" s="207"/>
      <c r="D67" s="207"/>
      <c r="E67" s="207"/>
      <c r="F67" s="207"/>
      <c r="G67" s="207"/>
      <c r="H67" s="207"/>
      <c r="I67" s="207"/>
      <c r="J67" s="207"/>
      <c r="K67" s="207"/>
      <c r="L67" s="207"/>
      <c r="M67" s="207"/>
      <c r="N67" s="207"/>
      <c r="O67" s="207"/>
      <c r="P67" s="207"/>
      <c r="Q67" s="207"/>
      <c r="R67" s="207"/>
      <c r="S67" s="207"/>
      <c r="T67" s="207"/>
      <c r="U67" s="207"/>
      <c r="V67" s="207"/>
      <c r="W67" s="207"/>
      <c r="X67" s="207"/>
      <c r="Y67" s="207"/>
      <c r="Z67" s="207"/>
      <c r="AA67" s="207"/>
      <c r="AB67" s="207"/>
      <c r="AC67" s="207"/>
      <c r="AD67" s="207"/>
      <c r="AE67" s="207"/>
      <c r="AF67" s="207"/>
      <c r="AG67" s="207"/>
      <c r="AH67" s="207"/>
      <c r="AI67" s="207"/>
      <c r="AJ67" s="207"/>
      <c r="AK67" s="207"/>
    </row>
    <row r="68" spans="1:37" ht="22.5" customHeight="1">
      <c r="A68" s="214" t="s">
        <v>380</v>
      </c>
      <c r="B68" s="481" t="s">
        <v>381</v>
      </c>
      <c r="C68" s="481"/>
      <c r="D68" s="481"/>
      <c r="E68" s="481"/>
      <c r="F68" s="481"/>
      <c r="G68" s="481"/>
      <c r="H68" s="481"/>
      <c r="I68" s="481"/>
      <c r="J68" s="481"/>
      <c r="K68" s="481"/>
      <c r="L68" s="481"/>
      <c r="M68" s="481"/>
      <c r="N68" s="481"/>
      <c r="O68" s="481"/>
      <c r="P68" s="481"/>
      <c r="Q68" s="481"/>
      <c r="R68" s="481"/>
      <c r="S68" s="481"/>
      <c r="T68" s="481"/>
      <c r="U68" s="481"/>
      <c r="V68" s="481"/>
      <c r="W68" s="481"/>
      <c r="X68" s="481"/>
      <c r="Y68" s="481"/>
      <c r="Z68" s="481"/>
      <c r="AA68" s="481"/>
      <c r="AB68" s="481"/>
      <c r="AC68" s="481"/>
      <c r="AD68" s="481"/>
      <c r="AE68" s="481"/>
      <c r="AF68" s="481"/>
      <c r="AG68" s="481"/>
      <c r="AH68" s="481"/>
      <c r="AI68" s="481"/>
      <c r="AJ68" s="481"/>
      <c r="AK68" s="481"/>
    </row>
    <row r="69" spans="1:37" ht="7.5" customHeight="1">
      <c r="A69" s="190"/>
      <c r="B69" s="190"/>
      <c r="C69" s="207"/>
      <c r="D69" s="207"/>
      <c r="E69" s="207"/>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207"/>
      <c r="AD69" s="207"/>
      <c r="AE69" s="207"/>
      <c r="AF69" s="207"/>
      <c r="AG69" s="207"/>
      <c r="AH69" s="207"/>
      <c r="AI69" s="207"/>
      <c r="AJ69" s="207"/>
      <c r="AK69" s="207"/>
    </row>
    <row r="70" spans="1:37" ht="12.75" customHeight="1">
      <c r="A70" s="494" t="s">
        <v>402</v>
      </c>
      <c r="B70" s="494"/>
      <c r="C70" s="496" t="s">
        <v>382</v>
      </c>
      <c r="D70" s="496"/>
      <c r="E70" s="496"/>
      <c r="F70" s="496"/>
      <c r="G70" s="496"/>
      <c r="H70" s="496"/>
      <c r="I70" s="496"/>
      <c r="J70" s="496"/>
      <c r="K70" s="496"/>
      <c r="L70" s="496"/>
      <c r="M70" s="496"/>
      <c r="N70" s="497" t="s">
        <v>377</v>
      </c>
      <c r="O70" s="497"/>
      <c r="P70" s="497"/>
      <c r="Q70" s="497"/>
      <c r="R70" s="497"/>
      <c r="S70" s="497"/>
      <c r="T70" s="497" t="s">
        <v>377</v>
      </c>
      <c r="U70" s="497"/>
      <c r="V70" s="497"/>
      <c r="W70" s="497"/>
      <c r="X70" s="497"/>
      <c r="Y70" s="497"/>
      <c r="Z70" s="497" t="s">
        <v>377</v>
      </c>
      <c r="AA70" s="497"/>
      <c r="AB70" s="497"/>
      <c r="AC70" s="497"/>
      <c r="AD70" s="497"/>
      <c r="AE70" s="497"/>
      <c r="AF70" s="497" t="s">
        <v>377</v>
      </c>
      <c r="AG70" s="497"/>
      <c r="AH70" s="497"/>
      <c r="AI70" s="497"/>
      <c r="AJ70" s="497"/>
      <c r="AK70" s="497"/>
    </row>
    <row r="71" spans="1:37" ht="49.5" customHeight="1">
      <c r="A71" s="494"/>
      <c r="B71" s="494"/>
      <c r="C71" s="496"/>
      <c r="D71" s="496"/>
      <c r="E71" s="496"/>
      <c r="F71" s="496"/>
      <c r="G71" s="496"/>
      <c r="H71" s="496"/>
      <c r="I71" s="496"/>
      <c r="J71" s="496"/>
      <c r="K71" s="496"/>
      <c r="L71" s="496"/>
      <c r="M71" s="496"/>
      <c r="N71" s="494" t="s">
        <v>383</v>
      </c>
      <c r="O71" s="494"/>
      <c r="P71" s="494"/>
      <c r="Q71" s="494" t="s">
        <v>384</v>
      </c>
      <c r="R71" s="494"/>
      <c r="S71" s="494"/>
      <c r="T71" s="494" t="s">
        <v>383</v>
      </c>
      <c r="U71" s="494"/>
      <c r="V71" s="494"/>
      <c r="W71" s="494" t="s">
        <v>384</v>
      </c>
      <c r="X71" s="494"/>
      <c r="Y71" s="494"/>
      <c r="Z71" s="494" t="s">
        <v>383</v>
      </c>
      <c r="AA71" s="494"/>
      <c r="AB71" s="494"/>
      <c r="AC71" s="494" t="s">
        <v>384</v>
      </c>
      <c r="AD71" s="494"/>
      <c r="AE71" s="494"/>
      <c r="AF71" s="494" t="s">
        <v>383</v>
      </c>
      <c r="AG71" s="494"/>
      <c r="AH71" s="494"/>
      <c r="AI71" s="494" t="s">
        <v>384</v>
      </c>
      <c r="AJ71" s="494"/>
      <c r="AK71" s="494"/>
    </row>
    <row r="72" spans="1:37" ht="12" customHeight="1">
      <c r="A72" s="498" t="s">
        <v>41</v>
      </c>
      <c r="B72" s="498"/>
      <c r="C72" s="491" t="s">
        <v>50</v>
      </c>
      <c r="D72" s="491"/>
      <c r="E72" s="491"/>
      <c r="F72" s="491"/>
      <c r="G72" s="491"/>
      <c r="H72" s="491"/>
      <c r="I72" s="491"/>
      <c r="J72" s="491"/>
      <c r="K72" s="491"/>
      <c r="L72" s="491"/>
      <c r="M72" s="491"/>
      <c r="N72" s="491" t="s">
        <v>51</v>
      </c>
      <c r="O72" s="491"/>
      <c r="P72" s="491"/>
      <c r="Q72" s="491" t="s">
        <v>52</v>
      </c>
      <c r="R72" s="491"/>
      <c r="S72" s="491"/>
      <c r="T72" s="491" t="s">
        <v>53</v>
      </c>
      <c r="U72" s="491"/>
      <c r="V72" s="491"/>
      <c r="W72" s="491" t="s">
        <v>54</v>
      </c>
      <c r="X72" s="491"/>
      <c r="Y72" s="491"/>
      <c r="Z72" s="491" t="s">
        <v>55</v>
      </c>
      <c r="AA72" s="491"/>
      <c r="AB72" s="491"/>
      <c r="AC72" s="491" t="s">
        <v>56</v>
      </c>
      <c r="AD72" s="491"/>
      <c r="AE72" s="491"/>
      <c r="AF72" s="491" t="s">
        <v>57</v>
      </c>
      <c r="AG72" s="491"/>
      <c r="AH72" s="491"/>
      <c r="AI72" s="491" t="s">
        <v>58</v>
      </c>
      <c r="AJ72" s="491"/>
      <c r="AK72" s="491"/>
    </row>
    <row r="73" spans="1:37" ht="18" customHeight="1">
      <c r="A73" s="495"/>
      <c r="B73" s="495"/>
      <c r="C73" s="696" t="s">
        <v>453</v>
      </c>
      <c r="D73" s="696"/>
      <c r="E73" s="696"/>
      <c r="F73" s="696"/>
      <c r="G73" s="696"/>
      <c r="H73" s="696"/>
      <c r="I73" s="696"/>
      <c r="J73" s="696"/>
      <c r="K73" s="696"/>
      <c r="L73" s="696"/>
      <c r="M73" s="696"/>
      <c r="N73" s="492"/>
      <c r="O73" s="492"/>
      <c r="P73" s="492"/>
      <c r="Q73" s="492"/>
      <c r="R73" s="492"/>
      <c r="S73" s="492"/>
      <c r="T73" s="492"/>
      <c r="U73" s="492"/>
      <c r="V73" s="492"/>
      <c r="W73" s="492"/>
      <c r="X73" s="492"/>
      <c r="Y73" s="492"/>
      <c r="Z73" s="492"/>
      <c r="AA73" s="492"/>
      <c r="AB73" s="492"/>
      <c r="AC73" s="492"/>
      <c r="AD73" s="492"/>
      <c r="AE73" s="492"/>
      <c r="AF73" s="492"/>
      <c r="AG73" s="492"/>
      <c r="AH73" s="492"/>
      <c r="AI73" s="492"/>
      <c r="AJ73" s="492"/>
      <c r="AK73" s="492"/>
    </row>
    <row r="74" spans="1:37" ht="18" customHeight="1" hidden="1">
      <c r="A74" s="495"/>
      <c r="B74" s="495"/>
      <c r="C74" s="474"/>
      <c r="D74" s="474"/>
      <c r="E74" s="474"/>
      <c r="F74" s="474"/>
      <c r="G74" s="474"/>
      <c r="H74" s="474"/>
      <c r="I74" s="474"/>
      <c r="J74" s="474"/>
      <c r="K74" s="474"/>
      <c r="L74" s="474"/>
      <c r="M74" s="474"/>
      <c r="N74" s="492"/>
      <c r="O74" s="492"/>
      <c r="P74" s="492"/>
      <c r="Q74" s="492"/>
      <c r="R74" s="492"/>
      <c r="S74" s="492"/>
      <c r="T74" s="492"/>
      <c r="U74" s="492"/>
      <c r="V74" s="492"/>
      <c r="W74" s="492"/>
      <c r="X74" s="492"/>
      <c r="Y74" s="492"/>
      <c r="Z74" s="492"/>
      <c r="AA74" s="492"/>
      <c r="AB74" s="492"/>
      <c r="AC74" s="492"/>
      <c r="AD74" s="492"/>
      <c r="AE74" s="492"/>
      <c r="AF74" s="492"/>
      <c r="AG74" s="492"/>
      <c r="AH74" s="492"/>
      <c r="AI74" s="492"/>
      <c r="AJ74" s="492"/>
      <c r="AK74" s="492"/>
    </row>
    <row r="75" spans="1:37" ht="18" customHeight="1" hidden="1">
      <c r="A75" s="495"/>
      <c r="B75" s="495"/>
      <c r="C75" s="474"/>
      <c r="D75" s="474"/>
      <c r="E75" s="474"/>
      <c r="F75" s="474"/>
      <c r="G75" s="474"/>
      <c r="H75" s="474"/>
      <c r="I75" s="474"/>
      <c r="J75" s="474"/>
      <c r="K75" s="474"/>
      <c r="L75" s="474"/>
      <c r="M75" s="474"/>
      <c r="N75" s="492"/>
      <c r="O75" s="492"/>
      <c r="P75" s="492"/>
      <c r="Q75" s="492"/>
      <c r="R75" s="492"/>
      <c r="S75" s="492"/>
      <c r="T75" s="492"/>
      <c r="U75" s="492"/>
      <c r="V75" s="492"/>
      <c r="W75" s="492"/>
      <c r="X75" s="492"/>
      <c r="Y75" s="492"/>
      <c r="Z75" s="492"/>
      <c r="AA75" s="492"/>
      <c r="AB75" s="492"/>
      <c r="AC75" s="492"/>
      <c r="AD75" s="492"/>
      <c r="AE75" s="492"/>
      <c r="AF75" s="492"/>
      <c r="AG75" s="492"/>
      <c r="AH75" s="492"/>
      <c r="AI75" s="492"/>
      <c r="AJ75" s="492"/>
      <c r="AK75" s="492"/>
    </row>
    <row r="76" spans="1:37" ht="18" customHeight="1" hidden="1">
      <c r="A76" s="495"/>
      <c r="B76" s="495"/>
      <c r="C76" s="493"/>
      <c r="D76" s="493"/>
      <c r="E76" s="493"/>
      <c r="F76" s="493"/>
      <c r="G76" s="493"/>
      <c r="H76" s="493"/>
      <c r="I76" s="493"/>
      <c r="J76" s="493"/>
      <c r="K76" s="493"/>
      <c r="L76" s="493"/>
      <c r="M76" s="493"/>
      <c r="N76" s="491"/>
      <c r="O76" s="491"/>
      <c r="P76" s="491"/>
      <c r="Q76" s="491"/>
      <c r="R76" s="491"/>
      <c r="S76" s="491"/>
      <c r="T76" s="491"/>
      <c r="U76" s="491"/>
      <c r="V76" s="491"/>
      <c r="W76" s="491"/>
      <c r="X76" s="491"/>
      <c r="Y76" s="491"/>
      <c r="Z76" s="491"/>
      <c r="AA76" s="491"/>
      <c r="AB76" s="491"/>
      <c r="AC76" s="491"/>
      <c r="AD76" s="491"/>
      <c r="AE76" s="491"/>
      <c r="AF76" s="491"/>
      <c r="AG76" s="491"/>
      <c r="AH76" s="491"/>
      <c r="AI76" s="491"/>
      <c r="AJ76" s="491"/>
      <c r="AK76" s="491"/>
    </row>
    <row r="77" spans="1:37" ht="18" customHeight="1" hidden="1">
      <c r="A77" s="495"/>
      <c r="B77" s="495"/>
      <c r="C77" s="493"/>
      <c r="D77" s="493"/>
      <c r="E77" s="493"/>
      <c r="F77" s="493"/>
      <c r="G77" s="493"/>
      <c r="H77" s="493"/>
      <c r="I77" s="493"/>
      <c r="J77" s="493"/>
      <c r="K77" s="493"/>
      <c r="L77" s="493"/>
      <c r="M77" s="493"/>
      <c r="N77" s="491"/>
      <c r="O77" s="491"/>
      <c r="P77" s="491"/>
      <c r="Q77" s="491"/>
      <c r="R77" s="491"/>
      <c r="S77" s="491"/>
      <c r="T77" s="491"/>
      <c r="U77" s="491"/>
      <c r="V77" s="491"/>
      <c r="W77" s="491"/>
      <c r="X77" s="491"/>
      <c r="Y77" s="491"/>
      <c r="Z77" s="491"/>
      <c r="AA77" s="491"/>
      <c r="AB77" s="491"/>
      <c r="AC77" s="491"/>
      <c r="AD77" s="491"/>
      <c r="AE77" s="491"/>
      <c r="AF77" s="491"/>
      <c r="AG77" s="491"/>
      <c r="AH77" s="491"/>
      <c r="AI77" s="491"/>
      <c r="AJ77" s="491"/>
      <c r="AK77" s="491"/>
    </row>
    <row r="78" spans="1:37" ht="12.75">
      <c r="A78" s="190"/>
      <c r="B78" s="191"/>
      <c r="C78" s="191"/>
      <c r="D78" s="191"/>
      <c r="E78" s="191"/>
      <c r="F78" s="191"/>
      <c r="G78" s="191"/>
      <c r="H78" s="191"/>
      <c r="I78" s="191"/>
      <c r="J78" s="191"/>
      <c r="K78" s="191"/>
      <c r="L78" s="191"/>
      <c r="M78" s="191"/>
      <c r="N78" s="191"/>
      <c r="O78" s="191"/>
      <c r="P78" s="191"/>
      <c r="Q78" s="191"/>
      <c r="R78" s="191"/>
      <c r="S78" s="191"/>
      <c r="T78" s="191"/>
      <c r="U78" s="191"/>
      <c r="V78" s="191"/>
      <c r="W78" s="191"/>
      <c r="X78" s="191"/>
      <c r="Y78" s="191"/>
      <c r="Z78" s="191"/>
      <c r="AA78" s="191"/>
      <c r="AB78" s="191"/>
      <c r="AC78" s="191"/>
      <c r="AD78" s="191"/>
      <c r="AE78" s="191"/>
      <c r="AF78" s="191"/>
      <c r="AG78" s="191"/>
      <c r="AH78" s="191"/>
      <c r="AI78" s="191"/>
      <c r="AJ78" s="191"/>
      <c r="AK78" s="191"/>
    </row>
    <row r="79" ht="15.75">
      <c r="A79" s="165" t="s">
        <v>385</v>
      </c>
    </row>
    <row r="80" ht="7.5" customHeight="1"/>
    <row r="81" spans="1:37" ht="15.75" customHeight="1">
      <c r="A81" s="494" t="s">
        <v>402</v>
      </c>
      <c r="B81" s="494"/>
      <c r="C81" s="496" t="s">
        <v>307</v>
      </c>
      <c r="D81" s="496"/>
      <c r="E81" s="496"/>
      <c r="F81" s="496"/>
      <c r="G81" s="496"/>
      <c r="H81" s="496"/>
      <c r="I81" s="496"/>
      <c r="J81" s="496"/>
      <c r="K81" s="496"/>
      <c r="L81" s="496"/>
      <c r="M81" s="496"/>
      <c r="N81" s="496"/>
      <c r="O81" s="496"/>
      <c r="P81" s="496"/>
      <c r="Q81" s="496"/>
      <c r="R81" s="494" t="s">
        <v>309</v>
      </c>
      <c r="S81" s="494"/>
      <c r="T81" s="494"/>
      <c r="U81" s="494" t="s">
        <v>308</v>
      </c>
      <c r="V81" s="494"/>
      <c r="W81" s="494"/>
      <c r="X81" s="494" t="s">
        <v>138</v>
      </c>
      <c r="Y81" s="494"/>
      <c r="Z81" s="494"/>
      <c r="AA81" s="496" t="s">
        <v>139</v>
      </c>
      <c r="AB81" s="496"/>
      <c r="AC81" s="496"/>
      <c r="AD81" s="496"/>
      <c r="AE81" s="496"/>
      <c r="AF81" s="496"/>
      <c r="AG81" s="496"/>
      <c r="AH81" s="496"/>
      <c r="AI81" s="496"/>
      <c r="AJ81" s="496"/>
      <c r="AK81" s="496"/>
    </row>
    <row r="82" spans="1:37" ht="37.5" customHeight="1">
      <c r="A82" s="494"/>
      <c r="B82" s="494"/>
      <c r="C82" s="496" t="s">
        <v>167</v>
      </c>
      <c r="D82" s="496"/>
      <c r="E82" s="496"/>
      <c r="F82" s="496"/>
      <c r="G82" s="496"/>
      <c r="H82" s="496"/>
      <c r="I82" s="496"/>
      <c r="J82" s="496"/>
      <c r="K82" s="494" t="s">
        <v>348</v>
      </c>
      <c r="L82" s="494"/>
      <c r="M82" s="494" t="s">
        <v>188</v>
      </c>
      <c r="N82" s="494"/>
      <c r="O82" s="494" t="s">
        <v>349</v>
      </c>
      <c r="P82" s="494"/>
      <c r="Q82" s="494"/>
      <c r="R82" s="494"/>
      <c r="S82" s="494"/>
      <c r="T82" s="494"/>
      <c r="U82" s="494"/>
      <c r="V82" s="494"/>
      <c r="W82" s="494"/>
      <c r="X82" s="494"/>
      <c r="Y82" s="494"/>
      <c r="Z82" s="494"/>
      <c r="AA82" s="496"/>
      <c r="AB82" s="496"/>
      <c r="AC82" s="496"/>
      <c r="AD82" s="496"/>
      <c r="AE82" s="496"/>
      <c r="AF82" s="496"/>
      <c r="AG82" s="496"/>
      <c r="AH82" s="496"/>
      <c r="AI82" s="496"/>
      <c r="AJ82" s="496"/>
      <c r="AK82" s="496"/>
    </row>
    <row r="83" spans="1:37" s="178" customFormat="1" ht="12.75" customHeight="1">
      <c r="A83" s="492" t="s">
        <v>41</v>
      </c>
      <c r="B83" s="492"/>
      <c r="C83" s="492" t="s">
        <v>50</v>
      </c>
      <c r="D83" s="492"/>
      <c r="E83" s="492"/>
      <c r="F83" s="492"/>
      <c r="G83" s="492"/>
      <c r="H83" s="492"/>
      <c r="I83" s="492"/>
      <c r="J83" s="492"/>
      <c r="K83" s="492" t="s">
        <v>51</v>
      </c>
      <c r="L83" s="492"/>
      <c r="M83" s="492" t="s">
        <v>52</v>
      </c>
      <c r="N83" s="492"/>
      <c r="O83" s="492" t="s">
        <v>53</v>
      </c>
      <c r="P83" s="492"/>
      <c r="Q83" s="492"/>
      <c r="R83" s="498" t="s">
        <v>54</v>
      </c>
      <c r="S83" s="498"/>
      <c r="T83" s="498"/>
      <c r="U83" s="492" t="s">
        <v>55</v>
      </c>
      <c r="V83" s="492"/>
      <c r="W83" s="492"/>
      <c r="X83" s="492" t="s">
        <v>56</v>
      </c>
      <c r="Y83" s="492"/>
      <c r="Z83" s="492"/>
      <c r="AA83" s="492" t="s">
        <v>57</v>
      </c>
      <c r="AB83" s="492"/>
      <c r="AC83" s="492"/>
      <c r="AD83" s="492"/>
      <c r="AE83" s="492"/>
      <c r="AF83" s="492"/>
      <c r="AG83" s="492"/>
      <c r="AH83" s="492"/>
      <c r="AI83" s="492"/>
      <c r="AJ83" s="492"/>
      <c r="AK83" s="492"/>
    </row>
    <row r="84" spans="1:37" ht="17.25" customHeight="1">
      <c r="A84" s="500"/>
      <c r="B84" s="500"/>
      <c r="C84" s="500" t="s">
        <v>453</v>
      </c>
      <c r="D84" s="500"/>
      <c r="E84" s="500"/>
      <c r="F84" s="500"/>
      <c r="G84" s="500"/>
      <c r="H84" s="500"/>
      <c r="I84" s="500"/>
      <c r="J84" s="500"/>
      <c r="K84" s="528"/>
      <c r="L84" s="528"/>
      <c r="M84" s="528"/>
      <c r="N84" s="500"/>
      <c r="O84" s="528">
        <f>K84*M84</f>
        <v>0</v>
      </c>
      <c r="P84" s="528"/>
      <c r="Q84" s="528"/>
      <c r="R84" s="500"/>
      <c r="S84" s="500"/>
      <c r="T84" s="500"/>
      <c r="U84" s="500"/>
      <c r="V84" s="500"/>
      <c r="W84" s="500"/>
      <c r="X84" s="500"/>
      <c r="Y84" s="500"/>
      <c r="Z84" s="500"/>
      <c r="AA84" s="499"/>
      <c r="AB84" s="499"/>
      <c r="AC84" s="499"/>
      <c r="AD84" s="499"/>
      <c r="AE84" s="499"/>
      <c r="AF84" s="499"/>
      <c r="AG84" s="499"/>
      <c r="AH84" s="499"/>
      <c r="AI84" s="499"/>
      <c r="AJ84" s="499"/>
      <c r="AK84" s="499"/>
    </row>
    <row r="85" spans="1:37" ht="17.25" customHeight="1" hidden="1">
      <c r="A85" s="500"/>
      <c r="B85" s="500"/>
      <c r="C85" s="499"/>
      <c r="D85" s="499"/>
      <c r="E85" s="499"/>
      <c r="F85" s="499"/>
      <c r="G85" s="499"/>
      <c r="H85" s="499"/>
      <c r="I85" s="499"/>
      <c r="J85" s="499"/>
      <c r="K85" s="500"/>
      <c r="L85" s="500"/>
      <c r="M85" s="500"/>
      <c r="N85" s="500"/>
      <c r="O85" s="528">
        <f aca="true" t="shared" si="0" ref="O85:O92">K85*M85</f>
        <v>0</v>
      </c>
      <c r="P85" s="528"/>
      <c r="Q85" s="528"/>
      <c r="R85" s="500"/>
      <c r="S85" s="500"/>
      <c r="T85" s="500"/>
      <c r="U85" s="500"/>
      <c r="V85" s="500"/>
      <c r="W85" s="500"/>
      <c r="X85" s="500"/>
      <c r="Y85" s="500"/>
      <c r="Z85" s="500"/>
      <c r="AA85" s="499"/>
      <c r="AB85" s="499"/>
      <c r="AC85" s="499"/>
      <c r="AD85" s="499"/>
      <c r="AE85" s="499"/>
      <c r="AF85" s="499"/>
      <c r="AG85" s="499"/>
      <c r="AH85" s="499"/>
      <c r="AI85" s="499"/>
      <c r="AJ85" s="499"/>
      <c r="AK85" s="499"/>
    </row>
    <row r="86" spans="1:37" ht="17.25" customHeight="1" hidden="1">
      <c r="A86" s="500"/>
      <c r="B86" s="500"/>
      <c r="C86" s="499"/>
      <c r="D86" s="499"/>
      <c r="E86" s="499"/>
      <c r="F86" s="499"/>
      <c r="G86" s="499"/>
      <c r="H86" s="499"/>
      <c r="I86" s="499"/>
      <c r="J86" s="499"/>
      <c r="K86" s="500"/>
      <c r="L86" s="500"/>
      <c r="M86" s="500"/>
      <c r="N86" s="500"/>
      <c r="O86" s="528">
        <f t="shared" si="0"/>
        <v>0</v>
      </c>
      <c r="P86" s="528"/>
      <c r="Q86" s="528"/>
      <c r="R86" s="500"/>
      <c r="S86" s="500"/>
      <c r="T86" s="500"/>
      <c r="U86" s="500"/>
      <c r="V86" s="500"/>
      <c r="W86" s="500"/>
      <c r="X86" s="500"/>
      <c r="Y86" s="500"/>
      <c r="Z86" s="500"/>
      <c r="AA86" s="499"/>
      <c r="AB86" s="499"/>
      <c r="AC86" s="499"/>
      <c r="AD86" s="499"/>
      <c r="AE86" s="499"/>
      <c r="AF86" s="499"/>
      <c r="AG86" s="499"/>
      <c r="AH86" s="499"/>
      <c r="AI86" s="499"/>
      <c r="AJ86" s="499"/>
      <c r="AK86" s="499"/>
    </row>
    <row r="87" spans="1:37" ht="17.25" customHeight="1" hidden="1">
      <c r="A87" s="500"/>
      <c r="B87" s="500"/>
      <c r="C87" s="499"/>
      <c r="D87" s="499"/>
      <c r="E87" s="499"/>
      <c r="F87" s="499"/>
      <c r="G87" s="499"/>
      <c r="H87" s="499"/>
      <c r="I87" s="499"/>
      <c r="J87" s="499"/>
      <c r="K87" s="500"/>
      <c r="L87" s="500"/>
      <c r="M87" s="500"/>
      <c r="N87" s="500"/>
      <c r="O87" s="528">
        <f t="shared" si="0"/>
        <v>0</v>
      </c>
      <c r="P87" s="528"/>
      <c r="Q87" s="528"/>
      <c r="R87" s="500"/>
      <c r="S87" s="500"/>
      <c r="T87" s="500"/>
      <c r="U87" s="500"/>
      <c r="V87" s="500"/>
      <c r="W87" s="500"/>
      <c r="X87" s="500"/>
      <c r="Y87" s="500"/>
      <c r="Z87" s="500"/>
      <c r="AA87" s="499"/>
      <c r="AB87" s="499"/>
      <c r="AC87" s="499"/>
      <c r="AD87" s="499"/>
      <c r="AE87" s="499"/>
      <c r="AF87" s="499"/>
      <c r="AG87" s="499"/>
      <c r="AH87" s="499"/>
      <c r="AI87" s="499"/>
      <c r="AJ87" s="499"/>
      <c r="AK87" s="499"/>
    </row>
    <row r="88" spans="1:37" ht="18" customHeight="1" hidden="1">
      <c r="A88" s="500"/>
      <c r="B88" s="500"/>
      <c r="C88" s="499"/>
      <c r="D88" s="499"/>
      <c r="E88" s="499"/>
      <c r="F88" s="499"/>
      <c r="G88" s="499"/>
      <c r="H88" s="499"/>
      <c r="I88" s="499"/>
      <c r="J88" s="499"/>
      <c r="K88" s="500"/>
      <c r="L88" s="500"/>
      <c r="M88" s="500"/>
      <c r="N88" s="500"/>
      <c r="O88" s="528">
        <f t="shared" si="0"/>
        <v>0</v>
      </c>
      <c r="P88" s="528"/>
      <c r="Q88" s="528"/>
      <c r="R88" s="500"/>
      <c r="S88" s="500"/>
      <c r="T88" s="500"/>
      <c r="U88" s="500"/>
      <c r="V88" s="500"/>
      <c r="W88" s="500"/>
      <c r="X88" s="500"/>
      <c r="Y88" s="500"/>
      <c r="Z88" s="500"/>
      <c r="AA88" s="499"/>
      <c r="AB88" s="499"/>
      <c r="AC88" s="499"/>
      <c r="AD88" s="499"/>
      <c r="AE88" s="499"/>
      <c r="AF88" s="499"/>
      <c r="AG88" s="499"/>
      <c r="AH88" s="499"/>
      <c r="AI88" s="499"/>
      <c r="AJ88" s="499"/>
      <c r="AK88" s="499"/>
    </row>
    <row r="89" spans="1:37" ht="17.25" customHeight="1" hidden="1">
      <c r="A89" s="500"/>
      <c r="B89" s="500"/>
      <c r="C89" s="499"/>
      <c r="D89" s="499"/>
      <c r="E89" s="499"/>
      <c r="F89" s="499"/>
      <c r="G89" s="499"/>
      <c r="H89" s="499"/>
      <c r="I89" s="499"/>
      <c r="J89" s="499"/>
      <c r="K89" s="500"/>
      <c r="L89" s="500"/>
      <c r="M89" s="500"/>
      <c r="N89" s="500"/>
      <c r="O89" s="528">
        <f t="shared" si="0"/>
        <v>0</v>
      </c>
      <c r="P89" s="528"/>
      <c r="Q89" s="528"/>
      <c r="R89" s="500"/>
      <c r="S89" s="500"/>
      <c r="T89" s="500"/>
      <c r="U89" s="500"/>
      <c r="V89" s="500"/>
      <c r="W89" s="500"/>
      <c r="X89" s="500"/>
      <c r="Y89" s="500"/>
      <c r="Z89" s="500"/>
      <c r="AA89" s="499"/>
      <c r="AB89" s="499"/>
      <c r="AC89" s="499"/>
      <c r="AD89" s="499"/>
      <c r="AE89" s="499"/>
      <c r="AF89" s="499"/>
      <c r="AG89" s="499"/>
      <c r="AH89" s="499"/>
      <c r="AI89" s="499"/>
      <c r="AJ89" s="499"/>
      <c r="AK89" s="499"/>
    </row>
    <row r="90" spans="1:37" ht="17.25" customHeight="1" hidden="1">
      <c r="A90" s="500"/>
      <c r="B90" s="500"/>
      <c r="C90" s="499"/>
      <c r="D90" s="499"/>
      <c r="E90" s="499"/>
      <c r="F90" s="499"/>
      <c r="G90" s="499"/>
      <c r="H90" s="499"/>
      <c r="I90" s="499"/>
      <c r="J90" s="499"/>
      <c r="K90" s="500"/>
      <c r="L90" s="500"/>
      <c r="M90" s="500"/>
      <c r="N90" s="500"/>
      <c r="O90" s="528">
        <f t="shared" si="0"/>
        <v>0</v>
      </c>
      <c r="P90" s="528"/>
      <c r="Q90" s="528"/>
      <c r="R90" s="500"/>
      <c r="S90" s="500"/>
      <c r="T90" s="500"/>
      <c r="U90" s="500"/>
      <c r="V90" s="500"/>
      <c r="W90" s="500"/>
      <c r="X90" s="500"/>
      <c r="Y90" s="500"/>
      <c r="Z90" s="500"/>
      <c r="AA90" s="499"/>
      <c r="AB90" s="499"/>
      <c r="AC90" s="499"/>
      <c r="AD90" s="499"/>
      <c r="AE90" s="499"/>
      <c r="AF90" s="499"/>
      <c r="AG90" s="499"/>
      <c r="AH90" s="499"/>
      <c r="AI90" s="499"/>
      <c r="AJ90" s="499"/>
      <c r="AK90" s="499"/>
    </row>
    <row r="91" spans="1:37" ht="17.25" customHeight="1" hidden="1">
      <c r="A91" s="500"/>
      <c r="B91" s="500"/>
      <c r="C91" s="499"/>
      <c r="D91" s="499"/>
      <c r="E91" s="499"/>
      <c r="F91" s="499"/>
      <c r="G91" s="499"/>
      <c r="H91" s="499"/>
      <c r="I91" s="499"/>
      <c r="J91" s="499"/>
      <c r="K91" s="500"/>
      <c r="L91" s="500"/>
      <c r="M91" s="500"/>
      <c r="N91" s="500"/>
      <c r="O91" s="528">
        <f t="shared" si="0"/>
        <v>0</v>
      </c>
      <c r="P91" s="528"/>
      <c r="Q91" s="528"/>
      <c r="R91" s="500"/>
      <c r="S91" s="500"/>
      <c r="T91" s="500"/>
      <c r="U91" s="500"/>
      <c r="V91" s="500"/>
      <c r="W91" s="500"/>
      <c r="X91" s="500"/>
      <c r="Y91" s="500"/>
      <c r="Z91" s="500"/>
      <c r="AA91" s="499"/>
      <c r="AB91" s="499"/>
      <c r="AC91" s="499"/>
      <c r="AD91" s="499"/>
      <c r="AE91" s="499"/>
      <c r="AF91" s="499"/>
      <c r="AG91" s="499"/>
      <c r="AH91" s="499"/>
      <c r="AI91" s="499"/>
      <c r="AJ91" s="499"/>
      <c r="AK91" s="499"/>
    </row>
    <row r="92" spans="1:37" ht="17.25" customHeight="1" hidden="1">
      <c r="A92" s="500"/>
      <c r="B92" s="500"/>
      <c r="C92" s="499"/>
      <c r="D92" s="499"/>
      <c r="E92" s="499"/>
      <c r="F92" s="499"/>
      <c r="G92" s="499"/>
      <c r="H92" s="499"/>
      <c r="I92" s="499"/>
      <c r="J92" s="499"/>
      <c r="K92" s="500"/>
      <c r="L92" s="500"/>
      <c r="M92" s="500"/>
      <c r="N92" s="500"/>
      <c r="O92" s="528">
        <f t="shared" si="0"/>
        <v>0</v>
      </c>
      <c r="P92" s="528"/>
      <c r="Q92" s="528"/>
      <c r="R92" s="500"/>
      <c r="S92" s="500"/>
      <c r="T92" s="500"/>
      <c r="U92" s="500"/>
      <c r="V92" s="500"/>
      <c r="W92" s="500"/>
      <c r="X92" s="500"/>
      <c r="Y92" s="500"/>
      <c r="Z92" s="500"/>
      <c r="AA92" s="499"/>
      <c r="AB92" s="499"/>
      <c r="AC92" s="499"/>
      <c r="AD92" s="499"/>
      <c r="AE92" s="499"/>
      <c r="AF92" s="499"/>
      <c r="AG92" s="499"/>
      <c r="AH92" s="499"/>
      <c r="AI92" s="499"/>
      <c r="AJ92" s="499"/>
      <c r="AK92" s="499"/>
    </row>
    <row r="93" spans="1:37" ht="12.75">
      <c r="A93" s="529" t="s">
        <v>123</v>
      </c>
      <c r="B93" s="529"/>
      <c r="C93" s="529"/>
      <c r="D93" s="529"/>
      <c r="E93" s="529"/>
      <c r="F93" s="529"/>
      <c r="G93" s="529"/>
      <c r="H93" s="529"/>
      <c r="I93" s="529"/>
      <c r="J93" s="529"/>
      <c r="K93" s="529"/>
      <c r="L93" s="529"/>
      <c r="M93" s="530">
        <f>M84+M85+M86+M87+M88+M89+M90+M91+M92</f>
        <v>0</v>
      </c>
      <c r="N93" s="530"/>
      <c r="O93" s="530">
        <f>O84+O85+O86+O88+O87+O89+O90+O91+O92</f>
        <v>0</v>
      </c>
      <c r="P93" s="530"/>
      <c r="Q93" s="530"/>
      <c r="R93" s="533" t="s">
        <v>310</v>
      </c>
      <c r="S93" s="533"/>
      <c r="T93" s="533"/>
      <c r="U93" s="537" t="s">
        <v>310</v>
      </c>
      <c r="V93" s="537"/>
      <c r="W93" s="537"/>
      <c r="X93" s="537" t="s">
        <v>310</v>
      </c>
      <c r="Y93" s="537"/>
      <c r="Z93" s="537"/>
      <c r="AA93" s="538" t="s">
        <v>310</v>
      </c>
      <c r="AB93" s="539"/>
      <c r="AC93" s="539"/>
      <c r="AD93" s="539"/>
      <c r="AE93" s="539"/>
      <c r="AF93" s="539"/>
      <c r="AG93" s="539"/>
      <c r="AH93" s="539"/>
      <c r="AI93" s="539"/>
      <c r="AJ93" s="539"/>
      <c r="AK93" s="540"/>
    </row>
    <row r="94" ht="12.75">
      <c r="B94" s="174" t="s">
        <v>311</v>
      </c>
    </row>
    <row r="95" ht="12.75">
      <c r="A95" s="193"/>
    </row>
    <row r="96" ht="15.75">
      <c r="A96" s="165" t="s">
        <v>386</v>
      </c>
    </row>
    <row r="97" ht="9" customHeight="1"/>
    <row r="98" spans="1:37" ht="12.75" customHeight="1">
      <c r="A98" s="494" t="s">
        <v>402</v>
      </c>
      <c r="B98" s="494"/>
      <c r="C98" s="494" t="s">
        <v>404</v>
      </c>
      <c r="D98" s="494"/>
      <c r="E98" s="494"/>
      <c r="F98" s="494"/>
      <c r="G98" s="494"/>
      <c r="H98" s="494"/>
      <c r="I98" s="494"/>
      <c r="J98" s="494"/>
      <c r="K98" s="494"/>
      <c r="L98" s="494"/>
      <c r="M98" s="494"/>
      <c r="N98" s="494"/>
      <c r="O98" s="494"/>
      <c r="P98" s="494" t="s">
        <v>160</v>
      </c>
      <c r="Q98" s="494"/>
      <c r="R98" s="494"/>
      <c r="S98" s="494"/>
      <c r="T98" s="494"/>
      <c r="U98" s="494"/>
      <c r="V98" s="494"/>
      <c r="W98" s="494"/>
      <c r="X98" s="494"/>
      <c r="Y98" s="494"/>
      <c r="Z98" s="494"/>
      <c r="AA98" s="494"/>
      <c r="AB98" s="494"/>
      <c r="AC98" s="494"/>
      <c r="AD98" s="494"/>
      <c r="AE98" s="541" t="s">
        <v>312</v>
      </c>
      <c r="AF98" s="541"/>
      <c r="AG98" s="541"/>
      <c r="AH98" s="541"/>
      <c r="AI98" s="541"/>
      <c r="AJ98" s="541"/>
      <c r="AK98" s="541"/>
    </row>
    <row r="99" spans="1:37" ht="14.25" customHeight="1">
      <c r="A99" s="494"/>
      <c r="B99" s="494"/>
      <c r="C99" s="494"/>
      <c r="D99" s="494"/>
      <c r="E99" s="494"/>
      <c r="F99" s="494"/>
      <c r="G99" s="494"/>
      <c r="H99" s="494"/>
      <c r="I99" s="494"/>
      <c r="J99" s="494"/>
      <c r="K99" s="494"/>
      <c r="L99" s="494"/>
      <c r="M99" s="494"/>
      <c r="N99" s="494"/>
      <c r="O99" s="494"/>
      <c r="P99" s="494"/>
      <c r="Q99" s="494"/>
      <c r="R99" s="494"/>
      <c r="S99" s="494"/>
      <c r="T99" s="494"/>
      <c r="U99" s="494"/>
      <c r="V99" s="494"/>
      <c r="W99" s="494"/>
      <c r="X99" s="494"/>
      <c r="Y99" s="494"/>
      <c r="Z99" s="494"/>
      <c r="AA99" s="494"/>
      <c r="AB99" s="494"/>
      <c r="AC99" s="494"/>
      <c r="AD99" s="494"/>
      <c r="AE99" s="541"/>
      <c r="AF99" s="541"/>
      <c r="AG99" s="541"/>
      <c r="AH99" s="541"/>
      <c r="AI99" s="541"/>
      <c r="AJ99" s="541"/>
      <c r="AK99" s="541"/>
    </row>
    <row r="100" spans="1:37" s="179" customFormat="1" ht="12" customHeight="1">
      <c r="A100" s="492" t="s">
        <v>41</v>
      </c>
      <c r="B100" s="492"/>
      <c r="C100" s="498" t="s">
        <v>50</v>
      </c>
      <c r="D100" s="498"/>
      <c r="E100" s="498"/>
      <c r="F100" s="498"/>
      <c r="G100" s="498"/>
      <c r="H100" s="498"/>
      <c r="I100" s="498"/>
      <c r="J100" s="498"/>
      <c r="K100" s="498"/>
      <c r="L100" s="498"/>
      <c r="M100" s="498"/>
      <c r="N100" s="498"/>
      <c r="O100" s="498"/>
      <c r="P100" s="498" t="s">
        <v>51</v>
      </c>
      <c r="Q100" s="498"/>
      <c r="R100" s="498"/>
      <c r="S100" s="498"/>
      <c r="T100" s="498"/>
      <c r="U100" s="498"/>
      <c r="V100" s="498"/>
      <c r="W100" s="498"/>
      <c r="X100" s="498"/>
      <c r="Y100" s="498"/>
      <c r="Z100" s="498"/>
      <c r="AA100" s="498"/>
      <c r="AB100" s="498"/>
      <c r="AC100" s="498"/>
      <c r="AD100" s="498"/>
      <c r="AE100" s="498" t="s">
        <v>52</v>
      </c>
      <c r="AF100" s="498"/>
      <c r="AG100" s="498"/>
      <c r="AH100" s="498"/>
      <c r="AI100" s="498"/>
      <c r="AJ100" s="498"/>
      <c r="AK100" s="498"/>
    </row>
    <row r="101" spans="1:37" ht="21.75" customHeight="1">
      <c r="A101" s="500"/>
      <c r="B101" s="500"/>
      <c r="C101" s="500" t="s">
        <v>453</v>
      </c>
      <c r="D101" s="500"/>
      <c r="E101" s="500"/>
      <c r="F101" s="500"/>
      <c r="G101" s="500"/>
      <c r="H101" s="500"/>
      <c r="I101" s="500"/>
      <c r="J101" s="500"/>
      <c r="K101" s="500"/>
      <c r="L101" s="500"/>
      <c r="M101" s="500"/>
      <c r="N101" s="500"/>
      <c r="O101" s="500"/>
      <c r="P101" s="499"/>
      <c r="Q101" s="499"/>
      <c r="R101" s="499"/>
      <c r="S101" s="499"/>
      <c r="T101" s="499"/>
      <c r="U101" s="499"/>
      <c r="V101" s="499"/>
      <c r="W101" s="499"/>
      <c r="X101" s="499"/>
      <c r="Y101" s="499"/>
      <c r="Z101" s="499"/>
      <c r="AA101" s="499"/>
      <c r="AB101" s="499"/>
      <c r="AC101" s="499"/>
      <c r="AD101" s="499"/>
      <c r="AE101" s="499"/>
      <c r="AF101" s="499"/>
      <c r="AG101" s="499"/>
      <c r="AH101" s="499"/>
      <c r="AI101" s="499"/>
      <c r="AJ101" s="499"/>
      <c r="AK101" s="499"/>
    </row>
    <row r="102" spans="1:37" ht="21.75" customHeight="1" hidden="1">
      <c r="A102" s="500"/>
      <c r="B102" s="500"/>
      <c r="C102" s="499"/>
      <c r="D102" s="499"/>
      <c r="E102" s="499"/>
      <c r="F102" s="499"/>
      <c r="G102" s="499"/>
      <c r="H102" s="499"/>
      <c r="I102" s="499"/>
      <c r="J102" s="499"/>
      <c r="K102" s="499"/>
      <c r="L102" s="499"/>
      <c r="M102" s="499"/>
      <c r="N102" s="499"/>
      <c r="O102" s="499"/>
      <c r="P102" s="499"/>
      <c r="Q102" s="499"/>
      <c r="R102" s="499"/>
      <c r="S102" s="499"/>
      <c r="T102" s="499"/>
      <c r="U102" s="499"/>
      <c r="V102" s="499"/>
      <c r="W102" s="499"/>
      <c r="X102" s="499"/>
      <c r="Y102" s="499"/>
      <c r="Z102" s="499"/>
      <c r="AA102" s="499"/>
      <c r="AB102" s="499"/>
      <c r="AC102" s="499"/>
      <c r="AD102" s="499"/>
      <c r="AE102" s="499"/>
      <c r="AF102" s="499"/>
      <c r="AG102" s="499"/>
      <c r="AH102" s="499"/>
      <c r="AI102" s="499"/>
      <c r="AJ102" s="499"/>
      <c r="AK102" s="499"/>
    </row>
    <row r="103" spans="1:37" ht="21.75" customHeight="1" hidden="1">
      <c r="A103" s="500"/>
      <c r="B103" s="500"/>
      <c r="C103" s="499"/>
      <c r="D103" s="499"/>
      <c r="E103" s="499"/>
      <c r="F103" s="499"/>
      <c r="G103" s="499"/>
      <c r="H103" s="499"/>
      <c r="I103" s="499"/>
      <c r="J103" s="499"/>
      <c r="K103" s="499"/>
      <c r="L103" s="499"/>
      <c r="M103" s="499"/>
      <c r="N103" s="499"/>
      <c r="O103" s="499"/>
      <c r="P103" s="499"/>
      <c r="Q103" s="499"/>
      <c r="R103" s="499"/>
      <c r="S103" s="499"/>
      <c r="T103" s="499"/>
      <c r="U103" s="499"/>
      <c r="V103" s="499"/>
      <c r="W103" s="499"/>
      <c r="X103" s="499"/>
      <c r="Y103" s="499"/>
      <c r="Z103" s="499"/>
      <c r="AA103" s="499"/>
      <c r="AB103" s="499"/>
      <c r="AC103" s="499"/>
      <c r="AD103" s="499"/>
      <c r="AE103" s="499"/>
      <c r="AF103" s="499"/>
      <c r="AG103" s="499"/>
      <c r="AH103" s="499"/>
      <c r="AI103" s="499"/>
      <c r="AJ103" s="499"/>
      <c r="AK103" s="499"/>
    </row>
    <row r="104" spans="1:37" ht="21.75" customHeight="1" hidden="1">
      <c r="A104" s="500"/>
      <c r="B104" s="500"/>
      <c r="C104" s="499"/>
      <c r="D104" s="499"/>
      <c r="E104" s="499"/>
      <c r="F104" s="499"/>
      <c r="G104" s="499"/>
      <c r="H104" s="499"/>
      <c r="I104" s="499"/>
      <c r="J104" s="499"/>
      <c r="K104" s="499"/>
      <c r="L104" s="499"/>
      <c r="M104" s="499"/>
      <c r="N104" s="499"/>
      <c r="O104" s="499"/>
      <c r="P104" s="499"/>
      <c r="Q104" s="499"/>
      <c r="R104" s="499"/>
      <c r="S104" s="499"/>
      <c r="T104" s="499"/>
      <c r="U104" s="499"/>
      <c r="V104" s="499"/>
      <c r="W104" s="499"/>
      <c r="X104" s="499"/>
      <c r="Y104" s="499"/>
      <c r="Z104" s="499"/>
      <c r="AA104" s="499"/>
      <c r="AB104" s="499"/>
      <c r="AC104" s="499"/>
      <c r="AD104" s="499"/>
      <c r="AE104" s="499"/>
      <c r="AF104" s="499"/>
      <c r="AG104" s="499"/>
      <c r="AH104" s="499"/>
      <c r="AI104" s="499"/>
      <c r="AJ104" s="499"/>
      <c r="AK104" s="499"/>
    </row>
    <row r="105" spans="1:37" ht="21.75" customHeight="1" hidden="1">
      <c r="A105" s="500"/>
      <c r="B105" s="500"/>
      <c r="C105" s="499"/>
      <c r="D105" s="499"/>
      <c r="E105" s="499"/>
      <c r="F105" s="499"/>
      <c r="G105" s="499"/>
      <c r="H105" s="499"/>
      <c r="I105" s="499"/>
      <c r="J105" s="499"/>
      <c r="K105" s="499"/>
      <c r="L105" s="499"/>
      <c r="M105" s="499"/>
      <c r="N105" s="499"/>
      <c r="O105" s="499"/>
      <c r="P105" s="499"/>
      <c r="Q105" s="499"/>
      <c r="R105" s="499"/>
      <c r="S105" s="499"/>
      <c r="T105" s="499"/>
      <c r="U105" s="499"/>
      <c r="V105" s="499"/>
      <c r="W105" s="499"/>
      <c r="X105" s="499"/>
      <c r="Y105" s="499"/>
      <c r="Z105" s="499"/>
      <c r="AA105" s="499"/>
      <c r="AB105" s="499"/>
      <c r="AC105" s="499"/>
      <c r="AD105" s="499"/>
      <c r="AE105" s="499"/>
      <c r="AF105" s="499"/>
      <c r="AG105" s="499"/>
      <c r="AH105" s="499"/>
      <c r="AI105" s="499"/>
      <c r="AJ105" s="499"/>
      <c r="AK105" s="499"/>
    </row>
    <row r="106" spans="1:37" ht="12.75" customHeight="1" hidden="1">
      <c r="A106" s="532"/>
      <c r="B106" s="532"/>
      <c r="C106" s="532"/>
      <c r="D106" s="532"/>
      <c r="E106" s="532"/>
      <c r="F106" s="532"/>
      <c r="G106" s="532"/>
      <c r="H106" s="532"/>
      <c r="I106" s="532"/>
      <c r="J106" s="532"/>
      <c r="K106" s="532"/>
      <c r="L106" s="532"/>
      <c r="M106" s="532"/>
      <c r="N106" s="532"/>
      <c r="O106" s="532"/>
      <c r="P106" s="532"/>
      <c r="Q106" s="532"/>
      <c r="R106" s="532"/>
      <c r="S106" s="532"/>
      <c r="T106" s="532"/>
      <c r="U106" s="532"/>
      <c r="V106" s="532"/>
      <c r="W106" s="532"/>
      <c r="X106" s="532"/>
      <c r="Y106" s="532"/>
      <c r="Z106" s="532"/>
      <c r="AA106" s="532"/>
      <c r="AB106" s="532"/>
      <c r="AC106" s="532"/>
      <c r="AD106" s="532"/>
      <c r="AE106" s="532"/>
      <c r="AF106" s="532"/>
      <c r="AG106" s="532"/>
      <c r="AH106" s="532"/>
      <c r="AI106" s="532"/>
      <c r="AJ106" s="532"/>
      <c r="AK106" s="532"/>
    </row>
    <row r="107" spans="1:37" ht="12.75" customHeight="1" hidden="1">
      <c r="A107" s="532"/>
      <c r="B107" s="532"/>
      <c r="C107" s="532"/>
      <c r="D107" s="532"/>
      <c r="E107" s="532"/>
      <c r="F107" s="532"/>
      <c r="G107" s="532"/>
      <c r="H107" s="532"/>
      <c r="I107" s="532"/>
      <c r="J107" s="532"/>
      <c r="K107" s="532"/>
      <c r="L107" s="532"/>
      <c r="M107" s="532"/>
      <c r="N107" s="532"/>
      <c r="O107" s="532"/>
      <c r="P107" s="532"/>
      <c r="Q107" s="532"/>
      <c r="R107" s="532"/>
      <c r="S107" s="532"/>
      <c r="T107" s="532"/>
      <c r="U107" s="532"/>
      <c r="V107" s="532"/>
      <c r="W107" s="532"/>
      <c r="X107" s="532"/>
      <c r="Y107" s="532"/>
      <c r="Z107" s="532"/>
      <c r="AA107" s="532"/>
      <c r="AB107" s="532"/>
      <c r="AC107" s="532"/>
      <c r="AD107" s="532"/>
      <c r="AE107" s="532"/>
      <c r="AF107" s="532"/>
      <c r="AG107" s="532"/>
      <c r="AH107" s="532"/>
      <c r="AI107" s="532"/>
      <c r="AJ107" s="532"/>
      <c r="AK107" s="532"/>
    </row>
    <row r="108" spans="1:37" ht="12.75" customHeight="1" hidden="1">
      <c r="A108" s="532"/>
      <c r="B108" s="532"/>
      <c r="C108" s="532"/>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2"/>
      <c r="AD108" s="532"/>
      <c r="AE108" s="532"/>
      <c r="AF108" s="532"/>
      <c r="AG108" s="532"/>
      <c r="AH108" s="532"/>
      <c r="AI108" s="532"/>
      <c r="AJ108" s="532"/>
      <c r="AK108" s="532"/>
    </row>
    <row r="110" ht="15.75">
      <c r="A110" s="165" t="s">
        <v>405</v>
      </c>
    </row>
    <row r="111" ht="9" customHeight="1"/>
    <row r="112" spans="1:37" ht="29.25" customHeight="1">
      <c r="A112" s="494" t="s">
        <v>402</v>
      </c>
      <c r="B112" s="494"/>
      <c r="C112" s="496" t="s">
        <v>358</v>
      </c>
      <c r="D112" s="496"/>
      <c r="E112" s="496"/>
      <c r="F112" s="496"/>
      <c r="G112" s="496"/>
      <c r="H112" s="496"/>
      <c r="I112" s="496"/>
      <c r="J112" s="496"/>
      <c r="K112" s="496"/>
      <c r="L112" s="496"/>
      <c r="M112" s="496"/>
      <c r="N112" s="496"/>
      <c r="O112" s="494" t="s">
        <v>188</v>
      </c>
      <c r="P112" s="494"/>
      <c r="Q112" s="494"/>
      <c r="R112" s="494"/>
      <c r="S112" s="534" t="s">
        <v>359</v>
      </c>
      <c r="T112" s="535"/>
      <c r="U112" s="535"/>
      <c r="V112" s="535"/>
      <c r="W112" s="535"/>
      <c r="X112" s="535"/>
      <c r="Y112" s="535"/>
      <c r="Z112" s="535"/>
      <c r="AA112" s="535"/>
      <c r="AB112" s="536"/>
      <c r="AC112" s="494" t="s">
        <v>360</v>
      </c>
      <c r="AD112" s="494"/>
      <c r="AE112" s="494"/>
      <c r="AF112" s="494"/>
      <c r="AG112" s="494" t="s">
        <v>313</v>
      </c>
      <c r="AH112" s="494"/>
      <c r="AI112" s="494"/>
      <c r="AJ112" s="494"/>
      <c r="AK112" s="494"/>
    </row>
    <row r="113" spans="1:37" s="177" customFormat="1" ht="12" customHeight="1">
      <c r="A113" s="492" t="s">
        <v>41</v>
      </c>
      <c r="B113" s="492"/>
      <c r="C113" s="492" t="s">
        <v>50</v>
      </c>
      <c r="D113" s="492"/>
      <c r="E113" s="492"/>
      <c r="F113" s="492"/>
      <c r="G113" s="492"/>
      <c r="H113" s="492"/>
      <c r="I113" s="492"/>
      <c r="J113" s="492"/>
      <c r="K113" s="492"/>
      <c r="L113" s="492"/>
      <c r="M113" s="492"/>
      <c r="N113" s="492"/>
      <c r="O113" s="498" t="s">
        <v>51</v>
      </c>
      <c r="P113" s="498"/>
      <c r="Q113" s="498"/>
      <c r="R113" s="498"/>
      <c r="S113" s="498" t="s">
        <v>52</v>
      </c>
      <c r="T113" s="498"/>
      <c r="U113" s="498"/>
      <c r="V113" s="498"/>
      <c r="W113" s="498"/>
      <c r="X113" s="498"/>
      <c r="Y113" s="498"/>
      <c r="Z113" s="498"/>
      <c r="AA113" s="498"/>
      <c r="AB113" s="498"/>
      <c r="AC113" s="498" t="s">
        <v>53</v>
      </c>
      <c r="AD113" s="498"/>
      <c r="AE113" s="498"/>
      <c r="AF113" s="498"/>
      <c r="AG113" s="498" t="s">
        <v>54</v>
      </c>
      <c r="AH113" s="498"/>
      <c r="AI113" s="498"/>
      <c r="AJ113" s="498"/>
      <c r="AK113" s="498"/>
    </row>
    <row r="114" spans="1:37" ht="38.25" customHeight="1">
      <c r="A114" s="500" t="s">
        <v>331</v>
      </c>
      <c r="B114" s="500"/>
      <c r="C114" s="515" t="s">
        <v>361</v>
      </c>
      <c r="D114" s="516"/>
      <c r="E114" s="516"/>
      <c r="F114" s="516"/>
      <c r="G114" s="516"/>
      <c r="H114" s="516"/>
      <c r="I114" s="516"/>
      <c r="J114" s="516"/>
      <c r="K114" s="516"/>
      <c r="L114" s="516"/>
      <c r="M114" s="516"/>
      <c r="N114" s="517"/>
      <c r="O114" s="500">
        <v>1</v>
      </c>
      <c r="P114" s="500"/>
      <c r="Q114" s="500"/>
      <c r="R114" s="500"/>
      <c r="S114" s="513" t="s">
        <v>463</v>
      </c>
      <c r="T114" s="499"/>
      <c r="U114" s="499"/>
      <c r="V114" s="499"/>
      <c r="W114" s="499"/>
      <c r="X114" s="499"/>
      <c r="Y114" s="499"/>
      <c r="Z114" s="499"/>
      <c r="AA114" s="499"/>
      <c r="AB114" s="499"/>
      <c r="AC114" s="500" t="s">
        <v>462</v>
      </c>
      <c r="AD114" s="500"/>
      <c r="AE114" s="500"/>
      <c r="AF114" s="500"/>
      <c r="AG114" s="500" t="s">
        <v>162</v>
      </c>
      <c r="AH114" s="500"/>
      <c r="AI114" s="500"/>
      <c r="AJ114" s="500"/>
      <c r="AK114" s="500"/>
    </row>
    <row r="115" spans="1:37" ht="54" customHeight="1">
      <c r="A115" s="500" t="s">
        <v>331</v>
      </c>
      <c r="B115" s="500"/>
      <c r="C115" s="515" t="s">
        <v>365</v>
      </c>
      <c r="D115" s="516"/>
      <c r="E115" s="516"/>
      <c r="F115" s="516"/>
      <c r="G115" s="516"/>
      <c r="H115" s="516"/>
      <c r="I115" s="516"/>
      <c r="J115" s="516"/>
      <c r="K115" s="516"/>
      <c r="L115" s="516"/>
      <c r="M115" s="516"/>
      <c r="N115" s="517"/>
      <c r="O115" s="500">
        <v>1</v>
      </c>
      <c r="P115" s="500"/>
      <c r="Q115" s="500"/>
      <c r="R115" s="500"/>
      <c r="S115" s="513" t="s">
        <v>464</v>
      </c>
      <c r="T115" s="499"/>
      <c r="U115" s="499"/>
      <c r="V115" s="499"/>
      <c r="W115" s="499"/>
      <c r="X115" s="499"/>
      <c r="Y115" s="499"/>
      <c r="Z115" s="499"/>
      <c r="AA115" s="499"/>
      <c r="AB115" s="499"/>
      <c r="AC115" s="500" t="s">
        <v>470</v>
      </c>
      <c r="AD115" s="500"/>
      <c r="AE115" s="500"/>
      <c r="AF115" s="500"/>
      <c r="AG115" s="500" t="s">
        <v>162</v>
      </c>
      <c r="AH115" s="500"/>
      <c r="AI115" s="500"/>
      <c r="AJ115" s="500"/>
      <c r="AK115" s="500"/>
    </row>
    <row r="116" spans="1:37" ht="16.5" customHeight="1" hidden="1">
      <c r="A116" s="500"/>
      <c r="B116" s="500"/>
      <c r="C116" s="515"/>
      <c r="D116" s="516"/>
      <c r="E116" s="516"/>
      <c r="F116" s="516"/>
      <c r="G116" s="516"/>
      <c r="H116" s="516"/>
      <c r="I116" s="516"/>
      <c r="J116" s="516"/>
      <c r="K116" s="516"/>
      <c r="L116" s="516"/>
      <c r="M116" s="516"/>
      <c r="N116" s="517"/>
      <c r="O116" s="500"/>
      <c r="P116" s="500"/>
      <c r="Q116" s="500"/>
      <c r="R116" s="500"/>
      <c r="S116" s="499"/>
      <c r="T116" s="499"/>
      <c r="U116" s="499"/>
      <c r="V116" s="499"/>
      <c r="W116" s="499"/>
      <c r="X116" s="499"/>
      <c r="Y116" s="499"/>
      <c r="Z116" s="499"/>
      <c r="AA116" s="499"/>
      <c r="AB116" s="499"/>
      <c r="AC116" s="500"/>
      <c r="AD116" s="500"/>
      <c r="AE116" s="500"/>
      <c r="AF116" s="500"/>
      <c r="AG116" s="500"/>
      <c r="AH116" s="500"/>
      <c r="AI116" s="500"/>
      <c r="AJ116" s="500"/>
      <c r="AK116" s="500"/>
    </row>
    <row r="117" spans="1:37" ht="12.75" customHeight="1" hidden="1">
      <c r="A117" s="500"/>
      <c r="B117" s="500"/>
      <c r="C117" s="515"/>
      <c r="D117" s="516"/>
      <c r="E117" s="516"/>
      <c r="F117" s="516"/>
      <c r="G117" s="516"/>
      <c r="H117" s="516"/>
      <c r="I117" s="516"/>
      <c r="J117" s="516"/>
      <c r="K117" s="516"/>
      <c r="L117" s="516"/>
      <c r="M117" s="516"/>
      <c r="N117" s="517"/>
      <c r="O117" s="500"/>
      <c r="P117" s="500"/>
      <c r="Q117" s="500"/>
      <c r="R117" s="500"/>
      <c r="S117" s="499"/>
      <c r="T117" s="499"/>
      <c r="U117" s="499"/>
      <c r="V117" s="499"/>
      <c r="W117" s="499"/>
      <c r="X117" s="499"/>
      <c r="Y117" s="499"/>
      <c r="Z117" s="499"/>
      <c r="AA117" s="499"/>
      <c r="AB117" s="499"/>
      <c r="AC117" s="500"/>
      <c r="AD117" s="500"/>
      <c r="AE117" s="500"/>
      <c r="AF117" s="500"/>
      <c r="AG117" s="500"/>
      <c r="AH117" s="500"/>
      <c r="AI117" s="500"/>
      <c r="AJ117" s="500"/>
      <c r="AK117" s="500"/>
    </row>
    <row r="118" spans="1:37" ht="12.75" customHeight="1" hidden="1">
      <c r="A118" s="500"/>
      <c r="B118" s="500"/>
      <c r="C118" s="515"/>
      <c r="D118" s="516"/>
      <c r="E118" s="516"/>
      <c r="F118" s="516"/>
      <c r="G118" s="516"/>
      <c r="H118" s="516"/>
      <c r="I118" s="516"/>
      <c r="J118" s="516"/>
      <c r="K118" s="516"/>
      <c r="L118" s="516"/>
      <c r="M118" s="516"/>
      <c r="N118" s="517"/>
      <c r="O118" s="500"/>
      <c r="P118" s="500"/>
      <c r="Q118" s="500"/>
      <c r="R118" s="500"/>
      <c r="S118" s="499"/>
      <c r="T118" s="499"/>
      <c r="U118" s="499"/>
      <c r="V118" s="499"/>
      <c r="W118" s="499"/>
      <c r="X118" s="499"/>
      <c r="Y118" s="499"/>
      <c r="Z118" s="499"/>
      <c r="AA118" s="499"/>
      <c r="AB118" s="499"/>
      <c r="AC118" s="500"/>
      <c r="AD118" s="500"/>
      <c r="AE118" s="500"/>
      <c r="AF118" s="500"/>
      <c r="AG118" s="500"/>
      <c r="AH118" s="500"/>
      <c r="AI118" s="500"/>
      <c r="AJ118" s="500"/>
      <c r="AK118" s="500"/>
    </row>
    <row r="119" spans="1:37" ht="12.75" customHeight="1" hidden="1">
      <c r="A119" s="500"/>
      <c r="B119" s="500"/>
      <c r="C119" s="515"/>
      <c r="D119" s="516"/>
      <c r="E119" s="516"/>
      <c r="F119" s="516"/>
      <c r="G119" s="516"/>
      <c r="H119" s="516"/>
      <c r="I119" s="516"/>
      <c r="J119" s="516"/>
      <c r="K119" s="516"/>
      <c r="L119" s="516"/>
      <c r="M119" s="516"/>
      <c r="N119" s="517"/>
      <c r="O119" s="500"/>
      <c r="P119" s="500"/>
      <c r="Q119" s="500"/>
      <c r="R119" s="500"/>
      <c r="S119" s="499"/>
      <c r="T119" s="499"/>
      <c r="U119" s="499"/>
      <c r="V119" s="499"/>
      <c r="W119" s="499"/>
      <c r="X119" s="499"/>
      <c r="Y119" s="499"/>
      <c r="Z119" s="499"/>
      <c r="AA119" s="499"/>
      <c r="AB119" s="499"/>
      <c r="AC119" s="500"/>
      <c r="AD119" s="500"/>
      <c r="AE119" s="500"/>
      <c r="AF119" s="500"/>
      <c r="AG119" s="500"/>
      <c r="AH119" s="500"/>
      <c r="AI119" s="500"/>
      <c r="AJ119" s="500"/>
      <c r="AK119" s="500"/>
    </row>
    <row r="120" spans="1:37" ht="12.75" customHeight="1" hidden="1">
      <c r="A120" s="500"/>
      <c r="B120" s="500"/>
      <c r="C120" s="515"/>
      <c r="D120" s="516"/>
      <c r="E120" s="516"/>
      <c r="F120" s="516"/>
      <c r="G120" s="516"/>
      <c r="H120" s="516"/>
      <c r="I120" s="516"/>
      <c r="J120" s="516"/>
      <c r="K120" s="516"/>
      <c r="L120" s="516"/>
      <c r="M120" s="516"/>
      <c r="N120" s="517"/>
      <c r="O120" s="500"/>
      <c r="P120" s="500"/>
      <c r="Q120" s="500"/>
      <c r="R120" s="500"/>
      <c r="S120" s="499"/>
      <c r="T120" s="499"/>
      <c r="U120" s="499"/>
      <c r="V120" s="499"/>
      <c r="W120" s="499"/>
      <c r="X120" s="499"/>
      <c r="Y120" s="499"/>
      <c r="Z120" s="499"/>
      <c r="AA120" s="499"/>
      <c r="AB120" s="499"/>
      <c r="AC120" s="500"/>
      <c r="AD120" s="500"/>
      <c r="AE120" s="500"/>
      <c r="AF120" s="500"/>
      <c r="AG120" s="500"/>
      <c r="AH120" s="500"/>
      <c r="AI120" s="500"/>
      <c r="AJ120" s="500"/>
      <c r="AK120" s="500"/>
    </row>
    <row r="122" spans="1:37" ht="12.75">
      <c r="A122" s="175"/>
      <c r="B122" s="187"/>
      <c r="C122" s="187"/>
      <c r="D122" s="187"/>
      <c r="E122" s="187"/>
      <c r="F122" s="187"/>
      <c r="G122" s="187"/>
      <c r="H122" s="187"/>
      <c r="I122" s="187"/>
      <c r="J122" s="187"/>
      <c r="K122" s="187"/>
      <c r="L122" s="187"/>
      <c r="M122" s="187"/>
      <c r="N122" s="187"/>
      <c r="O122" s="187"/>
      <c r="P122" s="187"/>
      <c r="Q122" s="187"/>
      <c r="R122" s="187"/>
      <c r="S122" s="187"/>
      <c r="T122" s="187"/>
      <c r="U122" s="187"/>
      <c r="V122" s="187"/>
      <c r="W122" s="187"/>
      <c r="X122" s="187"/>
      <c r="Y122" s="187"/>
      <c r="Z122" s="187"/>
      <c r="AA122" s="187"/>
      <c r="AB122" s="187"/>
      <c r="AC122" s="187"/>
      <c r="AD122" s="187"/>
      <c r="AE122" s="187"/>
      <c r="AF122" s="187"/>
      <c r="AG122" s="187"/>
      <c r="AH122" s="187"/>
      <c r="AI122" s="187"/>
      <c r="AJ122" s="187"/>
      <c r="AK122" s="187"/>
    </row>
    <row r="124" spans="7:35" ht="12.75" hidden="1">
      <c r="G124" s="27">
        <v>1</v>
      </c>
      <c r="H124" s="27">
        <v>2</v>
      </c>
      <c r="I124" s="27">
        <v>3</v>
      </c>
      <c r="L124" s="27" t="s">
        <v>89</v>
      </c>
      <c r="M124" s="27" t="s">
        <v>98</v>
      </c>
      <c r="P124" s="172"/>
      <c r="W124" s="27" t="s">
        <v>302</v>
      </c>
      <c r="Y124" s="175"/>
      <c r="Z124" s="175"/>
      <c r="AA124" s="175"/>
      <c r="AB124" s="175"/>
      <c r="AC124" s="175"/>
      <c r="AD124" s="176"/>
      <c r="AE124" s="175"/>
      <c r="AF124" s="175"/>
      <c r="AG124" s="175"/>
      <c r="AH124" s="175"/>
      <c r="AI124" s="175"/>
    </row>
    <row r="125" spans="3:35" ht="12.75" hidden="1">
      <c r="C125" s="27" t="s">
        <v>331</v>
      </c>
      <c r="G125" s="27">
        <v>4</v>
      </c>
      <c r="H125" s="27">
        <v>5</v>
      </c>
      <c r="I125" s="27">
        <v>6</v>
      </c>
      <c r="L125" s="27" t="s">
        <v>90</v>
      </c>
      <c r="M125" s="27" t="s">
        <v>99</v>
      </c>
      <c r="P125" s="172"/>
      <c r="W125" s="27" t="s">
        <v>303</v>
      </c>
      <c r="Y125" s="175"/>
      <c r="Z125" s="175"/>
      <c r="AA125" s="175"/>
      <c r="AB125" s="175"/>
      <c r="AC125" s="175"/>
      <c r="AD125" s="176"/>
      <c r="AE125" s="175"/>
      <c r="AF125" s="175"/>
      <c r="AG125" s="175"/>
      <c r="AH125" s="175"/>
      <c r="AI125" s="175"/>
    </row>
    <row r="126" spans="3:35" ht="12.75" hidden="1">
      <c r="C126" s="27" t="s">
        <v>292</v>
      </c>
      <c r="G126" s="27">
        <v>7</v>
      </c>
      <c r="H126" s="27">
        <v>8</v>
      </c>
      <c r="I126" s="27">
        <v>9</v>
      </c>
      <c r="L126" s="27" t="s">
        <v>91</v>
      </c>
      <c r="M126" s="27" t="s">
        <v>100</v>
      </c>
      <c r="P126" s="172"/>
      <c r="Y126" s="175"/>
      <c r="Z126" s="175"/>
      <c r="AA126" s="175"/>
      <c r="AB126" s="175"/>
      <c r="AC126" s="175"/>
      <c r="AD126" s="176"/>
      <c r="AE126" s="175"/>
      <c r="AF126" s="175"/>
      <c r="AG126" s="175"/>
      <c r="AH126" s="175"/>
      <c r="AI126" s="175"/>
    </row>
    <row r="127" spans="1:35" ht="12.75" hidden="1">
      <c r="A127" s="27" t="s">
        <v>162</v>
      </c>
      <c r="C127" s="27" t="s">
        <v>293</v>
      </c>
      <c r="G127" s="27">
        <v>10</v>
      </c>
      <c r="H127" s="27">
        <v>11</v>
      </c>
      <c r="I127" s="27">
        <v>12</v>
      </c>
      <c r="L127" s="27" t="s">
        <v>92</v>
      </c>
      <c r="P127" s="173"/>
      <c r="Y127" s="175"/>
      <c r="Z127" s="175"/>
      <c r="AA127" s="175"/>
      <c r="AB127" s="175"/>
      <c r="AC127" s="175"/>
      <c r="AD127" s="176"/>
      <c r="AE127" s="175"/>
      <c r="AF127" s="175"/>
      <c r="AG127" s="175"/>
      <c r="AH127" s="175"/>
      <c r="AI127" s="175"/>
    </row>
    <row r="128" spans="1:16" ht="12.75" hidden="1">
      <c r="A128" s="27" t="s">
        <v>163</v>
      </c>
      <c r="C128" s="27" t="s">
        <v>294</v>
      </c>
      <c r="L128" s="27" t="s">
        <v>357</v>
      </c>
      <c r="P128" s="172"/>
    </row>
    <row r="129" spans="2:16" ht="12.75" hidden="1">
      <c r="B129" s="120"/>
      <c r="C129" s="27" t="s">
        <v>295</v>
      </c>
      <c r="G129" s="120"/>
      <c r="L129" s="27" t="s">
        <v>350</v>
      </c>
      <c r="P129" s="172"/>
    </row>
    <row r="130" spans="2:16" ht="12.75" hidden="1">
      <c r="B130" s="120"/>
      <c r="C130" s="27" t="s">
        <v>296</v>
      </c>
      <c r="G130" s="120"/>
      <c r="L130" s="27" t="s">
        <v>97</v>
      </c>
      <c r="P130" s="172"/>
    </row>
    <row r="131" spans="2:16" ht="12.75" hidden="1">
      <c r="B131" s="120"/>
      <c r="C131" s="27" t="s">
        <v>297</v>
      </c>
      <c r="G131" s="120"/>
      <c r="P131" s="172"/>
    </row>
    <row r="132" spans="2:16" ht="12.75" hidden="1">
      <c r="B132" s="120"/>
      <c r="C132" s="27" t="s">
        <v>298</v>
      </c>
      <c r="G132" s="120"/>
      <c r="P132" s="120"/>
    </row>
    <row r="133" spans="2:16" ht="12.75" hidden="1">
      <c r="B133" s="120"/>
      <c r="C133" s="27" t="s">
        <v>299</v>
      </c>
      <c r="G133" s="120"/>
      <c r="P133" s="120"/>
    </row>
    <row r="134" spans="3:16" ht="21" customHeight="1" hidden="1">
      <c r="C134" s="27" t="s">
        <v>397</v>
      </c>
      <c r="P134" s="120"/>
    </row>
    <row r="135" ht="12.75" hidden="1">
      <c r="A135" s="27" t="s">
        <v>377</v>
      </c>
    </row>
    <row r="136" spans="1:4" ht="12.75" hidden="1">
      <c r="A136" s="27" t="s">
        <v>342</v>
      </c>
      <c r="D136" s="27" t="s">
        <v>361</v>
      </c>
    </row>
    <row r="137" spans="1:4" ht="12.75" hidden="1">
      <c r="A137" s="27" t="s">
        <v>346</v>
      </c>
      <c r="D137" s="27" t="s">
        <v>362</v>
      </c>
    </row>
    <row r="138" spans="1:4" ht="12.75" hidden="1">
      <c r="A138" s="27" t="s">
        <v>377</v>
      </c>
      <c r="D138" s="27" t="s">
        <v>363</v>
      </c>
    </row>
    <row r="139" spans="1:4" ht="12.75" hidden="1">
      <c r="A139" s="27" t="s">
        <v>343</v>
      </c>
      <c r="D139" s="27" t="s">
        <v>364</v>
      </c>
    </row>
    <row r="140" spans="1:4" ht="12.75" hidden="1">
      <c r="A140" s="27" t="s">
        <v>354</v>
      </c>
      <c r="D140" s="27" t="s">
        <v>365</v>
      </c>
    </row>
    <row r="141" spans="1:5" ht="12.75" hidden="1">
      <c r="A141" s="27" t="s">
        <v>377</v>
      </c>
      <c r="E141" s="120"/>
    </row>
    <row r="142" ht="12.75" hidden="1">
      <c r="A142" s="27" t="s">
        <v>344</v>
      </c>
    </row>
    <row r="143" ht="12.75" hidden="1">
      <c r="A143" s="27" t="s">
        <v>355</v>
      </c>
    </row>
    <row r="144" ht="12.75" hidden="1">
      <c r="A144" s="27" t="s">
        <v>377</v>
      </c>
    </row>
    <row r="145" ht="12.75" hidden="1">
      <c r="A145" s="27" t="s">
        <v>345</v>
      </c>
    </row>
    <row r="146" ht="12.75" hidden="1">
      <c r="A146" s="27" t="s">
        <v>356</v>
      </c>
    </row>
    <row r="147" ht="12.75" hidden="1"/>
  </sheetData>
  <sheetProtection/>
  <mergeCells count="610">
    <mergeCell ref="T56:AK56"/>
    <mergeCell ref="C56:S56"/>
    <mergeCell ref="A56:B56"/>
    <mergeCell ref="A5:B6"/>
    <mergeCell ref="C5:L6"/>
    <mergeCell ref="AC120:AF120"/>
    <mergeCell ref="AG120:AK120"/>
    <mergeCell ref="AC117:AF117"/>
    <mergeCell ref="AG117:AK117"/>
    <mergeCell ref="AC118:AF118"/>
    <mergeCell ref="AG118:AK118"/>
    <mergeCell ref="AC119:AF119"/>
    <mergeCell ref="AG119:AK119"/>
    <mergeCell ref="AC115:AF115"/>
    <mergeCell ref="AG115:AK115"/>
    <mergeCell ref="AC116:AF116"/>
    <mergeCell ref="AG116:AK116"/>
    <mergeCell ref="AC112:AF112"/>
    <mergeCell ref="AG112:AK112"/>
    <mergeCell ref="AC113:AF113"/>
    <mergeCell ref="AC114:AF114"/>
    <mergeCell ref="AG114:AK114"/>
    <mergeCell ref="AG113:AK113"/>
    <mergeCell ref="P108:AD108"/>
    <mergeCell ref="P98:AD99"/>
    <mergeCell ref="P100:AD100"/>
    <mergeCell ref="AE100:AK100"/>
    <mergeCell ref="AE101:AK101"/>
    <mergeCell ref="AE102:AK102"/>
    <mergeCell ref="AE103:AK103"/>
    <mergeCell ref="P107:AD107"/>
    <mergeCell ref="AE98:AK99"/>
    <mergeCell ref="AE104:AK104"/>
    <mergeCell ref="S112:AB112"/>
    <mergeCell ref="X90:Z90"/>
    <mergeCell ref="U91:W91"/>
    <mergeCell ref="X91:Z91"/>
    <mergeCell ref="U92:W92"/>
    <mergeCell ref="X92:Z92"/>
    <mergeCell ref="U93:W93"/>
    <mergeCell ref="X93:Z93"/>
    <mergeCell ref="AA93:AK93"/>
    <mergeCell ref="P106:AD106"/>
    <mergeCell ref="O119:R119"/>
    <mergeCell ref="O120:R120"/>
    <mergeCell ref="S116:AB116"/>
    <mergeCell ref="S117:AB117"/>
    <mergeCell ref="S118:AB118"/>
    <mergeCell ref="S119:AB119"/>
    <mergeCell ref="S120:AB120"/>
    <mergeCell ref="R93:T93"/>
    <mergeCell ref="C119:N119"/>
    <mergeCell ref="C120:N120"/>
    <mergeCell ref="O112:R112"/>
    <mergeCell ref="O113:R113"/>
    <mergeCell ref="O114:R114"/>
    <mergeCell ref="O115:R115"/>
    <mergeCell ref="O116:R116"/>
    <mergeCell ref="O117:R117"/>
    <mergeCell ref="O118:R118"/>
    <mergeCell ref="A118:B118"/>
    <mergeCell ref="A119:B119"/>
    <mergeCell ref="A120:B120"/>
    <mergeCell ref="U85:W85"/>
    <mergeCell ref="X85:Z85"/>
    <mergeCell ref="U86:W86"/>
    <mergeCell ref="X86:Z86"/>
    <mergeCell ref="C117:N117"/>
    <mergeCell ref="C118:N118"/>
    <mergeCell ref="C112:N112"/>
    <mergeCell ref="A116:B116"/>
    <mergeCell ref="S114:AB114"/>
    <mergeCell ref="S115:AB115"/>
    <mergeCell ref="U89:W89"/>
    <mergeCell ref="X89:Z89"/>
    <mergeCell ref="A117:B117"/>
    <mergeCell ref="C113:N113"/>
    <mergeCell ref="C115:N115"/>
    <mergeCell ref="C116:N116"/>
    <mergeCell ref="S113:AB113"/>
    <mergeCell ref="AF48:AH48"/>
    <mergeCell ref="A112:B112"/>
    <mergeCell ref="A113:B113"/>
    <mergeCell ref="A114:B114"/>
    <mergeCell ref="A115:B115"/>
    <mergeCell ref="X83:Z83"/>
    <mergeCell ref="U87:W87"/>
    <mergeCell ref="X87:Z87"/>
    <mergeCell ref="U88:W88"/>
    <mergeCell ref="X88:Z88"/>
    <mergeCell ref="U83:W83"/>
    <mergeCell ref="AA85:AK85"/>
    <mergeCell ref="AF70:AK70"/>
    <mergeCell ref="W71:Y71"/>
    <mergeCell ref="AI49:AK49"/>
    <mergeCell ref="A50:AB50"/>
    <mergeCell ref="AC50:AE50"/>
    <mergeCell ref="AF49:AH49"/>
    <mergeCell ref="T65:AK65"/>
    <mergeCell ref="T54:AK54"/>
    <mergeCell ref="AE106:AK106"/>
    <mergeCell ref="P101:AD101"/>
    <mergeCell ref="C108:O108"/>
    <mergeCell ref="A102:B102"/>
    <mergeCell ref="A103:B103"/>
    <mergeCell ref="AE105:AK105"/>
    <mergeCell ref="AE107:AK107"/>
    <mergeCell ref="AE108:AK108"/>
    <mergeCell ref="P102:AD102"/>
    <mergeCell ref="P103:AD103"/>
    <mergeCell ref="A108:B108"/>
    <mergeCell ref="C102:O102"/>
    <mergeCell ref="C103:O103"/>
    <mergeCell ref="C104:O104"/>
    <mergeCell ref="C105:O105"/>
    <mergeCell ref="C106:O106"/>
    <mergeCell ref="C107:O107"/>
    <mergeCell ref="A104:B104"/>
    <mergeCell ref="A105:B105"/>
    <mergeCell ref="A106:B106"/>
    <mergeCell ref="A107:B107"/>
    <mergeCell ref="P104:AD104"/>
    <mergeCell ref="P105:AD105"/>
    <mergeCell ref="C98:O99"/>
    <mergeCell ref="A98:B99"/>
    <mergeCell ref="C100:O100"/>
    <mergeCell ref="C101:O101"/>
    <mergeCell ref="U90:W90"/>
    <mergeCell ref="A100:B100"/>
    <mergeCell ref="A101:B101"/>
    <mergeCell ref="AF50:AH50"/>
    <mergeCell ref="AI50:AK50"/>
    <mergeCell ref="K49:Q49"/>
    <mergeCell ref="R49:T49"/>
    <mergeCell ref="C82:J82"/>
    <mergeCell ref="Z70:AE70"/>
    <mergeCell ref="C65:S65"/>
    <mergeCell ref="AI48:AK48"/>
    <mergeCell ref="F49:J49"/>
    <mergeCell ref="R91:T91"/>
    <mergeCell ref="R92:T92"/>
    <mergeCell ref="U84:W84"/>
    <mergeCell ref="X84:Z84"/>
    <mergeCell ref="AA83:AK83"/>
    <mergeCell ref="AA84:AK84"/>
    <mergeCell ref="AC49:AE49"/>
    <mergeCell ref="AA81:AK82"/>
    <mergeCell ref="AA90:AK90"/>
    <mergeCell ref="AI47:AK47"/>
    <mergeCell ref="R48:T48"/>
    <mergeCell ref="A93:L93"/>
    <mergeCell ref="M93:N93"/>
    <mergeCell ref="O93:Q93"/>
    <mergeCell ref="R88:T88"/>
    <mergeCell ref="R89:T89"/>
    <mergeCell ref="R90:T90"/>
    <mergeCell ref="C54:S54"/>
    <mergeCell ref="M91:N91"/>
    <mergeCell ref="M92:N92"/>
    <mergeCell ref="O91:Q91"/>
    <mergeCell ref="O92:Q92"/>
    <mergeCell ref="R86:T86"/>
    <mergeCell ref="R87:T87"/>
    <mergeCell ref="O87:Q87"/>
    <mergeCell ref="O88:Q88"/>
    <mergeCell ref="AA86:AK86"/>
    <mergeCell ref="M89:N89"/>
    <mergeCell ref="M90:N90"/>
    <mergeCell ref="O89:Q89"/>
    <mergeCell ref="O90:Q90"/>
    <mergeCell ref="R83:T83"/>
    <mergeCell ref="R85:T85"/>
    <mergeCell ref="M87:N87"/>
    <mergeCell ref="M88:N88"/>
    <mergeCell ref="O86:Q86"/>
    <mergeCell ref="R84:T84"/>
    <mergeCell ref="O83:Q83"/>
    <mergeCell ref="O84:Q84"/>
    <mergeCell ref="O85:Q85"/>
    <mergeCell ref="AC44:AE44"/>
    <mergeCell ref="AF44:AH44"/>
    <mergeCell ref="K48:Q48"/>
    <mergeCell ref="R47:T47"/>
    <mergeCell ref="AC48:AE48"/>
    <mergeCell ref="C81:Q81"/>
    <mergeCell ref="AI44:AK44"/>
    <mergeCell ref="R45:T45"/>
    <mergeCell ref="AC45:AE45"/>
    <mergeCell ref="AF45:AH45"/>
    <mergeCell ref="R46:T46"/>
    <mergeCell ref="C91:J91"/>
    <mergeCell ref="C88:J88"/>
    <mergeCell ref="K87:L87"/>
    <mergeCell ref="K88:L88"/>
    <mergeCell ref="K83:L83"/>
    <mergeCell ref="C92:J92"/>
    <mergeCell ref="K91:L91"/>
    <mergeCell ref="K92:L92"/>
    <mergeCell ref="AC43:AE43"/>
    <mergeCell ref="AF43:AH43"/>
    <mergeCell ref="R44:T44"/>
    <mergeCell ref="M85:N85"/>
    <mergeCell ref="M86:N86"/>
    <mergeCell ref="O82:Q82"/>
    <mergeCell ref="C87:J87"/>
    <mergeCell ref="A89:B89"/>
    <mergeCell ref="A90:B90"/>
    <mergeCell ref="C89:J89"/>
    <mergeCell ref="C90:J90"/>
    <mergeCell ref="K89:L89"/>
    <mergeCell ref="K90:L90"/>
    <mergeCell ref="K84:L84"/>
    <mergeCell ref="K85:L85"/>
    <mergeCell ref="U38:W39"/>
    <mergeCell ref="U40:W40"/>
    <mergeCell ref="C86:J86"/>
    <mergeCell ref="K86:L86"/>
    <mergeCell ref="M82:N82"/>
    <mergeCell ref="M83:N83"/>
    <mergeCell ref="M84:N84"/>
    <mergeCell ref="K47:Q47"/>
    <mergeCell ref="C15:L15"/>
    <mergeCell ref="C16:L16"/>
    <mergeCell ref="AF31:AH31"/>
    <mergeCell ref="AI31:AK31"/>
    <mergeCell ref="AF29:AH29"/>
    <mergeCell ref="AI29:AK29"/>
    <mergeCell ref="AI30:AK30"/>
    <mergeCell ref="AD31:AE31"/>
    <mergeCell ref="AI27:AK27"/>
    <mergeCell ref="AD28:AE28"/>
    <mergeCell ref="AF32:AH32"/>
    <mergeCell ref="AF33:AH33"/>
    <mergeCell ref="R41:T41"/>
    <mergeCell ref="AC41:AE41"/>
    <mergeCell ref="AF41:AH41"/>
    <mergeCell ref="R43:T43"/>
    <mergeCell ref="AD32:AE32"/>
    <mergeCell ref="R42:T42"/>
    <mergeCell ref="AC42:AE42"/>
    <mergeCell ref="AF39:AH39"/>
    <mergeCell ref="AD30:AE30"/>
    <mergeCell ref="F46:J46"/>
    <mergeCell ref="AI32:AK32"/>
    <mergeCell ref="AI33:AK33"/>
    <mergeCell ref="AI40:AK40"/>
    <mergeCell ref="AI41:AK41"/>
    <mergeCell ref="R38:T39"/>
    <mergeCell ref="K46:Q46"/>
    <mergeCell ref="AI42:AK42"/>
    <mergeCell ref="AI43:AK43"/>
    <mergeCell ref="AC38:AH38"/>
    <mergeCell ref="F44:J44"/>
    <mergeCell ref="K41:Q41"/>
    <mergeCell ref="K42:Q42"/>
    <mergeCell ref="U43:W43"/>
    <mergeCell ref="U44:W44"/>
    <mergeCell ref="U41:W41"/>
    <mergeCell ref="U42:W42"/>
    <mergeCell ref="AC40:AE40"/>
    <mergeCell ref="AF40:AH40"/>
    <mergeCell ref="AD29:AE29"/>
    <mergeCell ref="F45:J45"/>
    <mergeCell ref="K43:Q43"/>
    <mergeCell ref="K44:Q44"/>
    <mergeCell ref="K45:Q45"/>
    <mergeCell ref="F42:J42"/>
    <mergeCell ref="F43:J43"/>
    <mergeCell ref="K38:Q39"/>
    <mergeCell ref="K40:Q40"/>
    <mergeCell ref="R40:T40"/>
    <mergeCell ref="A43:B43"/>
    <mergeCell ref="C38:E39"/>
    <mergeCell ref="A49:B49"/>
    <mergeCell ref="C49:E49"/>
    <mergeCell ref="F38:J39"/>
    <mergeCell ref="F40:J40"/>
    <mergeCell ref="F41:J41"/>
    <mergeCell ref="F47:J47"/>
    <mergeCell ref="F48:J48"/>
    <mergeCell ref="A47:B47"/>
    <mergeCell ref="A48:B48"/>
    <mergeCell ref="C45:E45"/>
    <mergeCell ref="C46:E46"/>
    <mergeCell ref="C47:E47"/>
    <mergeCell ref="C48:E48"/>
    <mergeCell ref="A45:B45"/>
    <mergeCell ref="C41:E41"/>
    <mergeCell ref="C42:E42"/>
    <mergeCell ref="C43:E43"/>
    <mergeCell ref="A27:B27"/>
    <mergeCell ref="A41:B41"/>
    <mergeCell ref="A34:AB34"/>
    <mergeCell ref="A36:AK36"/>
    <mergeCell ref="AI38:AK39"/>
    <mergeCell ref="AC39:AE39"/>
    <mergeCell ref="C32:E32"/>
    <mergeCell ref="AF28:AH28"/>
    <mergeCell ref="AI28:AK28"/>
    <mergeCell ref="A33:AE33"/>
    <mergeCell ref="A38:B39"/>
    <mergeCell ref="A40:B40"/>
    <mergeCell ref="C27:E27"/>
    <mergeCell ref="C28:E28"/>
    <mergeCell ref="C29:E29"/>
    <mergeCell ref="C30:E30"/>
    <mergeCell ref="C40:E40"/>
    <mergeCell ref="R81:T82"/>
    <mergeCell ref="U81:W82"/>
    <mergeCell ref="X81:Z82"/>
    <mergeCell ref="A42:B42"/>
    <mergeCell ref="A46:B46"/>
    <mergeCell ref="A77:B77"/>
    <mergeCell ref="A64:B64"/>
    <mergeCell ref="A65:B65"/>
    <mergeCell ref="X43:AB43"/>
    <mergeCell ref="A81:B82"/>
    <mergeCell ref="A83:B83"/>
    <mergeCell ref="A84:B84"/>
    <mergeCell ref="A85:B85"/>
    <mergeCell ref="A86:B86"/>
    <mergeCell ref="A87:B87"/>
    <mergeCell ref="A88:B88"/>
    <mergeCell ref="A91:B91"/>
    <mergeCell ref="A92:B92"/>
    <mergeCell ref="C114:N114"/>
    <mergeCell ref="Y5:AB5"/>
    <mergeCell ref="Y7:AB7"/>
    <mergeCell ref="A55:B55"/>
    <mergeCell ref="A44:B44"/>
    <mergeCell ref="C44:E44"/>
    <mergeCell ref="A74:B74"/>
    <mergeCell ref="A75:B75"/>
    <mergeCell ref="A76:B76"/>
    <mergeCell ref="A18:AK18"/>
    <mergeCell ref="A8:B8"/>
    <mergeCell ref="A9:B9"/>
    <mergeCell ref="A10:B10"/>
    <mergeCell ref="C11:L11"/>
    <mergeCell ref="C12:L12"/>
    <mergeCell ref="A11:B11"/>
    <mergeCell ref="A16:B16"/>
    <mergeCell ref="C13:L13"/>
    <mergeCell ref="C14:L14"/>
    <mergeCell ref="Q7:T7"/>
    <mergeCell ref="U7:X7"/>
    <mergeCell ref="AC5:AE6"/>
    <mergeCell ref="C8:L8"/>
    <mergeCell ref="C9:L9"/>
    <mergeCell ref="C10:L10"/>
    <mergeCell ref="AC9:AE9"/>
    <mergeCell ref="AC11:AE11"/>
    <mergeCell ref="AC10:AE10"/>
    <mergeCell ref="A12:B12"/>
    <mergeCell ref="A13:B13"/>
    <mergeCell ref="A14:B14"/>
    <mergeCell ref="A1:AK1"/>
    <mergeCell ref="A7:B7"/>
    <mergeCell ref="C7:L7"/>
    <mergeCell ref="M5:P5"/>
    <mergeCell ref="Q5:T5"/>
    <mergeCell ref="U5:X5"/>
    <mergeCell ref="M7:P7"/>
    <mergeCell ref="AF5:AK6"/>
    <mergeCell ref="A24:B24"/>
    <mergeCell ref="A25:B25"/>
    <mergeCell ref="A26:B26"/>
    <mergeCell ref="C24:E24"/>
    <mergeCell ref="C25:E25"/>
    <mergeCell ref="C26:E26"/>
    <mergeCell ref="AC7:AE7"/>
    <mergeCell ref="AF7:AK7"/>
    <mergeCell ref="AC8:AE8"/>
    <mergeCell ref="AC12:AE12"/>
    <mergeCell ref="AC13:AE13"/>
    <mergeCell ref="AC14:AE14"/>
    <mergeCell ref="AC15:AE15"/>
    <mergeCell ref="AC16:AE16"/>
    <mergeCell ref="AF8:AK8"/>
    <mergeCell ref="AF9:AK9"/>
    <mergeCell ref="AF10:AK10"/>
    <mergeCell ref="AF11:AK11"/>
    <mergeCell ref="AF12:AK12"/>
    <mergeCell ref="AF13:AK13"/>
    <mergeCell ref="AF14:AK14"/>
    <mergeCell ref="AF15:AK15"/>
    <mergeCell ref="AF16:AK16"/>
    <mergeCell ref="A20:B21"/>
    <mergeCell ref="A22:B22"/>
    <mergeCell ref="N20:Q21"/>
    <mergeCell ref="AA20:AC21"/>
    <mergeCell ref="AA22:AC22"/>
    <mergeCell ref="AI22:AK22"/>
    <mergeCell ref="A23:B23"/>
    <mergeCell ref="C20:E21"/>
    <mergeCell ref="C22:E22"/>
    <mergeCell ref="C23:E23"/>
    <mergeCell ref="A15:B15"/>
    <mergeCell ref="V22:Z22"/>
    <mergeCell ref="V20:Z21"/>
    <mergeCell ref="R22:U22"/>
    <mergeCell ref="R20:U21"/>
    <mergeCell ref="N22:Q22"/>
    <mergeCell ref="AA23:AC23"/>
    <mergeCell ref="AA24:AC24"/>
    <mergeCell ref="AA25:AC25"/>
    <mergeCell ref="AA26:AC26"/>
    <mergeCell ref="AF24:AH24"/>
    <mergeCell ref="AD20:AE21"/>
    <mergeCell ref="AD22:AE22"/>
    <mergeCell ref="AD23:AE23"/>
    <mergeCell ref="AD24:AE24"/>
    <mergeCell ref="AD25:AE25"/>
    <mergeCell ref="AI23:AK23"/>
    <mergeCell ref="AI24:AK24"/>
    <mergeCell ref="AI25:AK25"/>
    <mergeCell ref="AI26:AK26"/>
    <mergeCell ref="AF20:AK20"/>
    <mergeCell ref="AF21:AH21"/>
    <mergeCell ref="AI21:AK21"/>
    <mergeCell ref="AF22:AH22"/>
    <mergeCell ref="AF23:AH23"/>
    <mergeCell ref="AF25:AH25"/>
    <mergeCell ref="AF26:AH26"/>
    <mergeCell ref="AD26:AE26"/>
    <mergeCell ref="AF27:AH27"/>
    <mergeCell ref="AF30:AH30"/>
    <mergeCell ref="N30:Q30"/>
    <mergeCell ref="N29:Q29"/>
    <mergeCell ref="AA27:AC27"/>
    <mergeCell ref="AA28:AC28"/>
    <mergeCell ref="AD27:AE27"/>
    <mergeCell ref="AA29:AC29"/>
    <mergeCell ref="A28:B28"/>
    <mergeCell ref="A29:B29"/>
    <mergeCell ref="A30:B30"/>
    <mergeCell ref="A31:B31"/>
    <mergeCell ref="N28:Q28"/>
    <mergeCell ref="A32:B32"/>
    <mergeCell ref="N31:Q31"/>
    <mergeCell ref="C31:E31"/>
    <mergeCell ref="N32:Q32"/>
    <mergeCell ref="V31:Z31"/>
    <mergeCell ref="V30:Z30"/>
    <mergeCell ref="V29:Z29"/>
    <mergeCell ref="R32:U32"/>
    <mergeCell ref="R31:U31"/>
    <mergeCell ref="R30:U30"/>
    <mergeCell ref="R29:U29"/>
    <mergeCell ref="V32:Z32"/>
    <mergeCell ref="AA30:AC30"/>
    <mergeCell ref="AA31:AC31"/>
    <mergeCell ref="AA32:AC32"/>
    <mergeCell ref="U48:W48"/>
    <mergeCell ref="U49:W49"/>
    <mergeCell ref="X38:AB39"/>
    <mergeCell ref="X40:AB40"/>
    <mergeCell ref="X41:AB41"/>
    <mergeCell ref="X42:AB42"/>
    <mergeCell ref="X44:AB44"/>
    <mergeCell ref="AF42:AH42"/>
    <mergeCell ref="U46:W46"/>
    <mergeCell ref="U47:W47"/>
    <mergeCell ref="AC46:AE46"/>
    <mergeCell ref="AF46:AH46"/>
    <mergeCell ref="AC47:AE47"/>
    <mergeCell ref="AF47:AH47"/>
    <mergeCell ref="U45:W45"/>
    <mergeCell ref="AA91:AK91"/>
    <mergeCell ref="AA92:AK92"/>
    <mergeCell ref="X45:AB45"/>
    <mergeCell ref="X46:AB46"/>
    <mergeCell ref="X47:AB47"/>
    <mergeCell ref="X48:AB48"/>
    <mergeCell ref="X49:AB49"/>
    <mergeCell ref="AI45:AK45"/>
    <mergeCell ref="AI46:AK46"/>
    <mergeCell ref="Z71:AB71"/>
    <mergeCell ref="A66:B66"/>
    <mergeCell ref="AA87:AK87"/>
    <mergeCell ref="AA88:AK88"/>
    <mergeCell ref="AA89:AK89"/>
    <mergeCell ref="C83:J83"/>
    <mergeCell ref="C84:J84"/>
    <mergeCell ref="C85:J85"/>
    <mergeCell ref="K82:L82"/>
    <mergeCell ref="C66:S66"/>
    <mergeCell ref="T66:AK66"/>
    <mergeCell ref="A57:B57"/>
    <mergeCell ref="C55:S55"/>
    <mergeCell ref="T55:AK55"/>
    <mergeCell ref="C57:S57"/>
    <mergeCell ref="A54:B54"/>
    <mergeCell ref="C64:S64"/>
    <mergeCell ref="T57:AK57"/>
    <mergeCell ref="T64:AK64"/>
    <mergeCell ref="C59:S59"/>
    <mergeCell ref="C60:S60"/>
    <mergeCell ref="A73:B73"/>
    <mergeCell ref="A70:B71"/>
    <mergeCell ref="C70:M71"/>
    <mergeCell ref="N70:S70"/>
    <mergeCell ref="T70:Y70"/>
    <mergeCell ref="N71:P71"/>
    <mergeCell ref="Q71:S71"/>
    <mergeCell ref="T71:V71"/>
    <mergeCell ref="A72:B72"/>
    <mergeCell ref="AC71:AE71"/>
    <mergeCell ref="AF71:AH71"/>
    <mergeCell ref="AI71:AK71"/>
    <mergeCell ref="C72:M72"/>
    <mergeCell ref="N72:P72"/>
    <mergeCell ref="Q72:S72"/>
    <mergeCell ref="T72:V72"/>
    <mergeCell ref="W72:Y72"/>
    <mergeCell ref="Z72:AB72"/>
    <mergeCell ref="AC72:AE72"/>
    <mergeCell ref="AF72:AH72"/>
    <mergeCell ref="AI72:AK72"/>
    <mergeCell ref="C73:M73"/>
    <mergeCell ref="C74:M74"/>
    <mergeCell ref="C75:M75"/>
    <mergeCell ref="Q73:S73"/>
    <mergeCell ref="Q74:S74"/>
    <mergeCell ref="Q75:S75"/>
    <mergeCell ref="AF73:AH73"/>
    <mergeCell ref="AI73:AK73"/>
    <mergeCell ref="C76:M76"/>
    <mergeCell ref="C77:M77"/>
    <mergeCell ref="N73:P73"/>
    <mergeCell ref="N74:P74"/>
    <mergeCell ref="N75:P75"/>
    <mergeCell ref="N76:P76"/>
    <mergeCell ref="N77:P77"/>
    <mergeCell ref="Q76:S76"/>
    <mergeCell ref="Q77:S77"/>
    <mergeCell ref="T73:V73"/>
    <mergeCell ref="W73:Y73"/>
    <mergeCell ref="Z73:AB73"/>
    <mergeCell ref="AC73:AE73"/>
    <mergeCell ref="T75:V75"/>
    <mergeCell ref="W75:Y75"/>
    <mergeCell ref="Z75:AB75"/>
    <mergeCell ref="AC75:AE75"/>
    <mergeCell ref="T74:V74"/>
    <mergeCell ref="W74:Y74"/>
    <mergeCell ref="Z74:AB74"/>
    <mergeCell ref="AC74:AE74"/>
    <mergeCell ref="AF74:AH74"/>
    <mergeCell ref="AI74:AK74"/>
    <mergeCell ref="AF75:AH75"/>
    <mergeCell ref="AI75:AK75"/>
    <mergeCell ref="T76:V76"/>
    <mergeCell ref="W76:Y76"/>
    <mergeCell ref="Z76:AB76"/>
    <mergeCell ref="AC76:AE76"/>
    <mergeCell ref="AF76:AH76"/>
    <mergeCell ref="AI76:AK76"/>
    <mergeCell ref="T77:V77"/>
    <mergeCell ref="W77:Y77"/>
    <mergeCell ref="Z77:AB77"/>
    <mergeCell ref="AC77:AE77"/>
    <mergeCell ref="AF77:AH77"/>
    <mergeCell ref="AI77:AK77"/>
    <mergeCell ref="N27:Q27"/>
    <mergeCell ref="N26:Q26"/>
    <mergeCell ref="N25:Q25"/>
    <mergeCell ref="N24:Q24"/>
    <mergeCell ref="N23:Q23"/>
    <mergeCell ref="R28:U28"/>
    <mergeCell ref="R27:U27"/>
    <mergeCell ref="R26:U26"/>
    <mergeCell ref="R25:U25"/>
    <mergeCell ref="R24:U24"/>
    <mergeCell ref="R23:U23"/>
    <mergeCell ref="V28:Z28"/>
    <mergeCell ref="V27:Z27"/>
    <mergeCell ref="V26:Z26"/>
    <mergeCell ref="V25:Z25"/>
    <mergeCell ref="V24:Z24"/>
    <mergeCell ref="V23:Z23"/>
    <mergeCell ref="F25:M25"/>
    <mergeCell ref="F24:M24"/>
    <mergeCell ref="F23:M23"/>
    <mergeCell ref="F22:M22"/>
    <mergeCell ref="F32:M32"/>
    <mergeCell ref="F31:M31"/>
    <mergeCell ref="F30:M30"/>
    <mergeCell ref="F29:M29"/>
    <mergeCell ref="F28:M28"/>
    <mergeCell ref="F27:M27"/>
    <mergeCell ref="F20:M21"/>
    <mergeCell ref="B68:AK68"/>
    <mergeCell ref="A63:B63"/>
    <mergeCell ref="A62:B62"/>
    <mergeCell ref="A61:B61"/>
    <mergeCell ref="A60:B60"/>
    <mergeCell ref="A59:B59"/>
    <mergeCell ref="A58:B58"/>
    <mergeCell ref="C58:S58"/>
    <mergeCell ref="F26:M26"/>
    <mergeCell ref="C61:S61"/>
    <mergeCell ref="C62:S62"/>
    <mergeCell ref="C63:S63"/>
    <mergeCell ref="T58:AK58"/>
    <mergeCell ref="T59:AK59"/>
    <mergeCell ref="T60:AK60"/>
    <mergeCell ref="T61:AK61"/>
    <mergeCell ref="T62:AK62"/>
    <mergeCell ref="T63:AK63"/>
  </mergeCells>
  <dataValidations count="13">
    <dataValidation type="list" allowBlank="1" showInputMessage="1" showErrorMessage="1" sqref="B122:H122">
      <formula1>$G$128:$G$131</formula1>
    </dataValidation>
    <dataValidation type="list" allowBlank="1" showInputMessage="1" showErrorMessage="1" sqref="AG122:AK122">
      <formula1>$A$128:$A$130</formula1>
    </dataValidation>
    <dataValidation type="list" allowBlank="1" showInputMessage="1" showErrorMessage="1" sqref="AD23:AD32">
      <formula1>$W$123:$W$126</formula1>
    </dataValidation>
    <dataValidation type="list" allowBlank="1" showInputMessage="1" showErrorMessage="1" sqref="C41:E49">
      <formula1>$L$123:$L$1243</formula1>
    </dataValidation>
    <dataValidation type="list" allowBlank="1" showInputMessage="1" showErrorMessage="1" sqref="AG114:AK120 AE101:AK108">
      <formula1>$A$127:$A$128</formula1>
    </dataValidation>
    <dataValidation type="list" allowBlank="1" showInputMessage="1" showErrorMessage="1" sqref="C23:E32">
      <formula1>$L$123:$L$130</formula1>
    </dataValidation>
    <dataValidation type="list" allowBlank="1" showInputMessage="1" showErrorMessage="1" sqref="A8:B16 A41:B49 A23:B32 A57:B66 A73:B77 A84:B92 A101:B105 A114:B120">
      <formula1>$C$124:$C$134</formula1>
    </dataValidation>
    <dataValidation type="list" allowBlank="1" showInputMessage="1" showErrorMessage="1" sqref="N23:Q32">
      <formula1>$M$123:$M$126</formula1>
    </dataValidation>
    <dataValidation type="list" allowBlank="1" showInputMessage="1" showErrorMessage="1" sqref="C114:N118">
      <formula1>$D$135:$D$141</formula1>
    </dataValidation>
    <dataValidation type="list" allowBlank="1" showInputMessage="1" showErrorMessage="1" sqref="AF70:AK70 Y5:AB5">
      <formula1>$A$144:$A$146</formula1>
    </dataValidation>
    <dataValidation type="list" allowBlank="1" showInputMessage="1" showErrorMessage="1" sqref="M5:P5 N70:S70">
      <formula1>$A$135:$A$137</formula1>
    </dataValidation>
    <dataValidation type="list" allowBlank="1" showInputMessage="1" showErrorMessage="1" sqref="Q5:T5 T70:Y70">
      <formula1>$A$138:$A$140</formula1>
    </dataValidation>
    <dataValidation type="list" allowBlank="1" showInputMessage="1" showErrorMessage="1" sqref="U5:X5 Z70:AE70">
      <formula1>$A$141:$A$143</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scale="94" r:id="rId1"/>
  <rowBreaks count="2" manualBreakCount="2">
    <brk id="50" max="36" man="1"/>
    <brk id="94" max="36" man="1"/>
  </rowBreaks>
</worksheet>
</file>

<file path=xl/worksheets/sheet6.xml><?xml version="1.0" encoding="utf-8"?>
<worksheet xmlns="http://schemas.openxmlformats.org/spreadsheetml/2006/main" xmlns:r="http://schemas.openxmlformats.org/officeDocument/2006/relationships">
  <dimension ref="A1:AO120"/>
  <sheetViews>
    <sheetView zoomScaleSheetLayoutView="100" zoomScalePageLayoutView="0" workbookViewId="0" topLeftCell="A19">
      <selection activeCell="AJ29" sqref="AJ29"/>
    </sheetView>
  </sheetViews>
  <sheetFormatPr defaultColWidth="9.140625" defaultRowHeight="12.75"/>
  <cols>
    <col min="1" max="1" width="4.421875" style="219" customWidth="1"/>
    <col min="2" max="4" width="3.8515625" style="219" customWidth="1"/>
    <col min="5" max="5" width="3.00390625" style="219" customWidth="1"/>
    <col min="6" max="6" width="2.8515625" style="219" customWidth="1"/>
    <col min="7" max="7" width="2.7109375" style="219" customWidth="1"/>
    <col min="8" max="8" width="6.28125" style="219" customWidth="1"/>
    <col min="9" max="9" width="5.140625" style="219" customWidth="1"/>
    <col min="10" max="10" width="4.140625" style="219" customWidth="1"/>
    <col min="11" max="11" width="6.140625" style="219" customWidth="1"/>
    <col min="12" max="12" width="6.00390625" style="219" customWidth="1"/>
    <col min="13" max="13" width="5.57421875" style="219" customWidth="1"/>
    <col min="14" max="14" width="5.421875" style="219" customWidth="1"/>
    <col min="15" max="15" width="4.421875" style="219" customWidth="1"/>
    <col min="16" max="16" width="4.57421875" style="219" customWidth="1"/>
    <col min="17" max="17" width="6.28125" style="219" customWidth="1"/>
    <col min="18" max="18" width="4.7109375" style="219" customWidth="1"/>
    <col min="19" max="20" width="4.8515625" style="219" customWidth="1"/>
    <col min="21" max="21" width="4.28125" style="219" customWidth="1"/>
    <col min="22" max="22" width="4.7109375" style="219" customWidth="1"/>
    <col min="23" max="23" width="6.28125" style="219" customWidth="1"/>
    <col min="24" max="24" width="4.7109375" style="219" customWidth="1"/>
    <col min="25" max="25" width="6.00390625" style="219" customWidth="1"/>
    <col min="26" max="26" width="4.8515625" style="219" customWidth="1"/>
    <col min="27" max="27" width="3.7109375" style="219" customWidth="1"/>
    <col min="28" max="28" width="5.7109375" style="219" customWidth="1"/>
    <col min="29" max="29" width="7.28125" style="219" customWidth="1"/>
    <col min="30" max="30" width="4.7109375" style="219" customWidth="1"/>
    <col min="31" max="31" width="5.140625" style="219" customWidth="1"/>
    <col min="32" max="32" width="5.57421875" style="219" customWidth="1"/>
    <col min="33" max="33" width="3.7109375" style="219" customWidth="1"/>
    <col min="34" max="34" width="2.57421875" style="219" customWidth="1"/>
    <col min="35" max="16384" width="9.140625" style="219" customWidth="1"/>
  </cols>
  <sheetData>
    <row r="1" spans="1:34" ht="23.25" customHeight="1" thickBot="1">
      <c r="A1" s="691" t="s">
        <v>184</v>
      </c>
      <c r="B1" s="692"/>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c r="AD1" s="692"/>
      <c r="AE1" s="692"/>
      <c r="AF1" s="692"/>
      <c r="AG1" s="217"/>
      <c r="AH1" s="217"/>
    </row>
    <row r="2" spans="1:34" ht="8.25" customHeight="1">
      <c r="A2" s="220"/>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c r="AE2" s="220"/>
      <c r="AF2" s="220"/>
      <c r="AG2" s="220"/>
      <c r="AH2" s="220"/>
    </row>
    <row r="3" spans="1:34" ht="15" customHeight="1">
      <c r="A3" s="598" t="s">
        <v>434</v>
      </c>
      <c r="B3" s="598"/>
      <c r="C3" s="598"/>
      <c r="D3" s="598"/>
      <c r="E3" s="598"/>
      <c r="F3" s="598"/>
      <c r="G3" s="598"/>
      <c r="H3" s="598"/>
      <c r="I3" s="598"/>
      <c r="J3" s="598"/>
      <c r="K3" s="598"/>
      <c r="L3" s="598"/>
      <c r="M3" s="598"/>
      <c r="N3" s="598"/>
      <c r="O3" s="598"/>
      <c r="P3" s="598"/>
      <c r="Q3" s="598"/>
      <c r="R3" s="598"/>
      <c r="S3" s="598"/>
      <c r="T3" s="598"/>
      <c r="U3" s="598"/>
      <c r="V3" s="598"/>
      <c r="W3" s="220"/>
      <c r="X3" s="220"/>
      <c r="Y3" s="220"/>
      <c r="Z3" s="220"/>
      <c r="AA3" s="220"/>
      <c r="AB3" s="220"/>
      <c r="AC3" s="220"/>
      <c r="AD3" s="220"/>
      <c r="AE3" s="220"/>
      <c r="AF3" s="220"/>
      <c r="AG3" s="220"/>
      <c r="AH3" s="220"/>
    </row>
    <row r="4" spans="1:34" ht="10.5" customHeight="1">
      <c r="A4" s="132"/>
      <c r="B4" s="199"/>
      <c r="C4" s="199"/>
      <c r="D4" s="199"/>
      <c r="E4" s="199"/>
      <c r="F4" s="199"/>
      <c r="G4" s="199"/>
      <c r="H4" s="199"/>
      <c r="I4" s="199"/>
      <c r="J4" s="199"/>
      <c r="K4" s="199"/>
      <c r="L4" s="199"/>
      <c r="M4" s="199"/>
      <c r="N4" s="199"/>
      <c r="O4" s="199"/>
      <c r="P4" s="199"/>
      <c r="Q4" s="199"/>
      <c r="R4" s="220"/>
      <c r="S4" s="220"/>
      <c r="T4" s="220"/>
      <c r="U4" s="220"/>
      <c r="V4" s="220"/>
      <c r="W4" s="220"/>
      <c r="X4" s="220"/>
      <c r="Y4" s="220"/>
      <c r="Z4" s="220"/>
      <c r="AA4" s="220"/>
      <c r="AB4" s="220"/>
      <c r="AC4" s="220"/>
      <c r="AD4" s="220"/>
      <c r="AE4" s="220"/>
      <c r="AF4" s="220"/>
      <c r="AG4" s="220"/>
      <c r="AH4" s="220"/>
    </row>
    <row r="5" spans="1:34" ht="15.75" customHeight="1">
      <c r="A5" s="599" t="s">
        <v>415</v>
      </c>
      <c r="B5" s="600"/>
      <c r="C5" s="600"/>
      <c r="D5" s="600"/>
      <c r="E5" s="600"/>
      <c r="F5" s="600"/>
      <c r="G5" s="600"/>
      <c r="H5" s="601"/>
      <c r="I5" s="614" t="s">
        <v>346</v>
      </c>
      <c r="J5" s="615"/>
      <c r="K5" s="615"/>
      <c r="L5" s="616"/>
      <c r="M5" s="639" t="s">
        <v>327</v>
      </c>
      <c r="N5" s="639"/>
      <c r="O5" s="614" t="s">
        <v>354</v>
      </c>
      <c r="P5" s="615"/>
      <c r="Q5" s="615"/>
      <c r="R5" s="616"/>
      <c r="S5" s="639" t="s">
        <v>327</v>
      </c>
      <c r="T5" s="639"/>
      <c r="U5" s="614" t="s">
        <v>355</v>
      </c>
      <c r="V5" s="615"/>
      <c r="W5" s="615"/>
      <c r="X5" s="616"/>
      <c r="Y5" s="639" t="s">
        <v>370</v>
      </c>
      <c r="Z5" s="639"/>
      <c r="AA5" s="614" t="s">
        <v>377</v>
      </c>
      <c r="AB5" s="615"/>
      <c r="AC5" s="615"/>
      <c r="AD5" s="616"/>
      <c r="AE5" s="639" t="s">
        <v>416</v>
      </c>
      <c r="AF5" s="639"/>
      <c r="AG5" s="220"/>
      <c r="AH5" s="220"/>
    </row>
    <row r="6" spans="1:34" ht="18.75" customHeight="1">
      <c r="A6" s="602"/>
      <c r="B6" s="603"/>
      <c r="C6" s="603"/>
      <c r="D6" s="603"/>
      <c r="E6" s="603"/>
      <c r="F6" s="603"/>
      <c r="G6" s="603"/>
      <c r="H6" s="604"/>
      <c r="I6" s="640" t="s">
        <v>389</v>
      </c>
      <c r="J6" s="640"/>
      <c r="K6" s="640" t="s">
        <v>390</v>
      </c>
      <c r="L6" s="640"/>
      <c r="M6" s="639"/>
      <c r="N6" s="639"/>
      <c r="O6" s="640" t="s">
        <v>389</v>
      </c>
      <c r="P6" s="640"/>
      <c r="Q6" s="640" t="s">
        <v>390</v>
      </c>
      <c r="R6" s="640"/>
      <c r="S6" s="639"/>
      <c r="T6" s="639"/>
      <c r="U6" s="640" t="s">
        <v>389</v>
      </c>
      <c r="V6" s="640"/>
      <c r="W6" s="640" t="s">
        <v>390</v>
      </c>
      <c r="X6" s="640"/>
      <c r="Y6" s="639"/>
      <c r="Z6" s="639"/>
      <c r="AA6" s="640" t="s">
        <v>389</v>
      </c>
      <c r="AB6" s="640"/>
      <c r="AC6" s="640" t="s">
        <v>390</v>
      </c>
      <c r="AD6" s="640"/>
      <c r="AE6" s="639"/>
      <c r="AF6" s="639"/>
      <c r="AG6" s="201"/>
      <c r="AH6" s="201"/>
    </row>
    <row r="7" spans="1:34" s="229" customFormat="1" ht="12.75" customHeight="1">
      <c r="A7" s="208" t="s">
        <v>41</v>
      </c>
      <c r="B7" s="638" t="s">
        <v>50</v>
      </c>
      <c r="C7" s="638"/>
      <c r="D7" s="638"/>
      <c r="E7" s="638"/>
      <c r="F7" s="638"/>
      <c r="G7" s="638"/>
      <c r="H7" s="638"/>
      <c r="I7" s="638" t="s">
        <v>51</v>
      </c>
      <c r="J7" s="638"/>
      <c r="K7" s="638" t="s">
        <v>52</v>
      </c>
      <c r="L7" s="638"/>
      <c r="M7" s="637" t="s">
        <v>435</v>
      </c>
      <c r="N7" s="637"/>
      <c r="O7" s="638" t="s">
        <v>54</v>
      </c>
      <c r="P7" s="638"/>
      <c r="Q7" s="638" t="s">
        <v>55</v>
      </c>
      <c r="R7" s="638"/>
      <c r="S7" s="637" t="s">
        <v>436</v>
      </c>
      <c r="T7" s="637"/>
      <c r="U7" s="638" t="s">
        <v>57</v>
      </c>
      <c r="V7" s="638"/>
      <c r="W7" s="638" t="s">
        <v>58</v>
      </c>
      <c r="X7" s="638"/>
      <c r="Y7" s="637" t="s">
        <v>437</v>
      </c>
      <c r="Z7" s="637"/>
      <c r="AA7" s="638" t="s">
        <v>368</v>
      </c>
      <c r="AB7" s="638"/>
      <c r="AC7" s="638" t="s">
        <v>369</v>
      </c>
      <c r="AD7" s="638"/>
      <c r="AE7" s="637" t="s">
        <v>438</v>
      </c>
      <c r="AF7" s="637"/>
      <c r="AG7" s="202"/>
      <c r="AH7" s="202"/>
    </row>
    <row r="8" spans="1:34" ht="14.25">
      <c r="A8" s="610" t="s">
        <v>328</v>
      </c>
      <c r="B8" s="610"/>
      <c r="C8" s="610"/>
      <c r="D8" s="610"/>
      <c r="E8" s="610"/>
      <c r="F8" s="610"/>
      <c r="G8" s="610"/>
      <c r="H8" s="610"/>
      <c r="I8" s="662">
        <f>I9+I10+I12+I14+I15+I16</f>
        <v>56895</v>
      </c>
      <c r="J8" s="662"/>
      <c r="K8" s="677">
        <f>K9+K10+K12+K14+K15+K16</f>
        <v>12288.91</v>
      </c>
      <c r="L8" s="677"/>
      <c r="M8" s="669">
        <f aca="true" t="shared" si="0" ref="M8:M13">I8-K8</f>
        <v>44606.09</v>
      </c>
      <c r="N8" s="669"/>
      <c r="O8" s="662">
        <f>O9+O10+O12+O14+O15+O16</f>
        <v>45577</v>
      </c>
      <c r="P8" s="662"/>
      <c r="Q8" s="662">
        <f>Q9+Q10+Q12+Q14+Q15+Q16</f>
        <v>0</v>
      </c>
      <c r="R8" s="662"/>
      <c r="S8" s="669">
        <f>O8-Q8</f>
        <v>45577</v>
      </c>
      <c r="T8" s="669"/>
      <c r="U8" s="662">
        <f>U9+U10+U12+U14+U15+U16</f>
        <v>3591</v>
      </c>
      <c r="V8" s="662"/>
      <c r="W8" s="662">
        <f>W9+W10+W12+W14+W15+W16</f>
        <v>0</v>
      </c>
      <c r="X8" s="662"/>
      <c r="Y8" s="669">
        <f>U8-W8</f>
        <v>3591</v>
      </c>
      <c r="Z8" s="669"/>
      <c r="AA8" s="662">
        <f>AA9+AA10+AA12+AA14+AA15+AA16</f>
        <v>0</v>
      </c>
      <c r="AB8" s="662"/>
      <c r="AC8" s="662">
        <f>AC9+AC10+AC12+AC14+AC15+AC16</f>
        <v>0</v>
      </c>
      <c r="AD8" s="662"/>
      <c r="AE8" s="669">
        <f>AA8-AC8</f>
        <v>0</v>
      </c>
      <c r="AF8" s="669"/>
      <c r="AG8" s="203"/>
      <c r="AH8" s="203"/>
    </row>
    <row r="9" spans="1:34" ht="16.5" customHeight="1">
      <c r="A9" s="197" t="s">
        <v>89</v>
      </c>
      <c r="B9" s="582" t="s">
        <v>196</v>
      </c>
      <c r="C9" s="582"/>
      <c r="D9" s="582"/>
      <c r="E9" s="582"/>
      <c r="F9" s="582"/>
      <c r="G9" s="582"/>
      <c r="H9" s="582"/>
      <c r="I9" s="620">
        <v>44504</v>
      </c>
      <c r="J9" s="621"/>
      <c r="K9" s="596">
        <v>12288.91</v>
      </c>
      <c r="L9" s="597"/>
      <c r="M9" s="669">
        <f t="shared" si="0"/>
        <v>32215.09</v>
      </c>
      <c r="N9" s="669"/>
      <c r="O9" s="595">
        <v>37597</v>
      </c>
      <c r="P9" s="595"/>
      <c r="Q9" s="595"/>
      <c r="R9" s="595"/>
      <c r="S9" s="669">
        <f aca="true" t="shared" si="1" ref="S9:S19">O9-Q9</f>
        <v>37597</v>
      </c>
      <c r="T9" s="669"/>
      <c r="U9" s="595">
        <v>3591</v>
      </c>
      <c r="V9" s="595"/>
      <c r="W9" s="595"/>
      <c r="X9" s="595"/>
      <c r="Y9" s="669">
        <f aca="true" t="shared" si="2" ref="Y9:Y19">U9-W9</f>
        <v>3591</v>
      </c>
      <c r="Z9" s="669"/>
      <c r="AA9" s="595"/>
      <c r="AB9" s="595"/>
      <c r="AC9" s="595"/>
      <c r="AD9" s="595"/>
      <c r="AE9" s="669">
        <f aca="true" t="shared" si="3" ref="AE9:AE19">AA9-AC9</f>
        <v>0</v>
      </c>
      <c r="AF9" s="669"/>
      <c r="AG9" s="204"/>
      <c r="AH9" s="204"/>
    </row>
    <row r="10" spans="1:34" ht="26.25" customHeight="1">
      <c r="A10" s="197" t="s">
        <v>90</v>
      </c>
      <c r="B10" s="582" t="s">
        <v>366</v>
      </c>
      <c r="C10" s="582"/>
      <c r="D10" s="582"/>
      <c r="E10" s="582"/>
      <c r="F10" s="582"/>
      <c r="G10" s="582"/>
      <c r="H10" s="582"/>
      <c r="I10" s="636">
        <v>0</v>
      </c>
      <c r="J10" s="636"/>
      <c r="K10" s="595">
        <v>0</v>
      </c>
      <c r="L10" s="595"/>
      <c r="M10" s="669">
        <f t="shared" si="0"/>
        <v>0</v>
      </c>
      <c r="N10" s="669"/>
      <c r="O10" s="595">
        <v>0</v>
      </c>
      <c r="P10" s="595"/>
      <c r="Q10" s="595"/>
      <c r="R10" s="595"/>
      <c r="S10" s="669">
        <f t="shared" si="1"/>
        <v>0</v>
      </c>
      <c r="T10" s="669"/>
      <c r="U10" s="595">
        <v>0</v>
      </c>
      <c r="V10" s="595"/>
      <c r="W10" s="595"/>
      <c r="X10" s="595"/>
      <c r="Y10" s="669">
        <f t="shared" si="2"/>
        <v>0</v>
      </c>
      <c r="Z10" s="669"/>
      <c r="AA10" s="595"/>
      <c r="AB10" s="595"/>
      <c r="AC10" s="595"/>
      <c r="AD10" s="595"/>
      <c r="AE10" s="669">
        <f t="shared" si="3"/>
        <v>0</v>
      </c>
      <c r="AF10" s="669"/>
      <c r="AG10" s="203"/>
      <c r="AH10" s="203"/>
    </row>
    <row r="11" spans="1:34" ht="15.75" customHeight="1">
      <c r="A11" s="197"/>
      <c r="B11" s="605" t="s">
        <v>406</v>
      </c>
      <c r="C11" s="606"/>
      <c r="D11" s="606"/>
      <c r="E11" s="606"/>
      <c r="F11" s="606"/>
      <c r="G11" s="606"/>
      <c r="H11" s="606"/>
      <c r="I11" s="636"/>
      <c r="J11" s="636"/>
      <c r="K11" s="595"/>
      <c r="L11" s="595"/>
      <c r="M11" s="594">
        <f t="shared" si="0"/>
        <v>0</v>
      </c>
      <c r="N11" s="594"/>
      <c r="O11" s="595"/>
      <c r="P11" s="595"/>
      <c r="Q11" s="595"/>
      <c r="R11" s="595"/>
      <c r="S11" s="594">
        <f t="shared" si="1"/>
        <v>0</v>
      </c>
      <c r="T11" s="594"/>
      <c r="U11" s="595"/>
      <c r="V11" s="595"/>
      <c r="W11" s="595"/>
      <c r="X11" s="595"/>
      <c r="Y11" s="594">
        <f t="shared" si="2"/>
        <v>0</v>
      </c>
      <c r="Z11" s="594"/>
      <c r="AA11" s="595"/>
      <c r="AB11" s="595"/>
      <c r="AC11" s="595"/>
      <c r="AD11" s="595"/>
      <c r="AE11" s="594">
        <f t="shared" si="3"/>
        <v>0</v>
      </c>
      <c r="AF11" s="594"/>
      <c r="AG11" s="204"/>
      <c r="AH11" s="204"/>
    </row>
    <row r="12" spans="1:34" ht="30.75" customHeight="1">
      <c r="A12" s="197" t="s">
        <v>91</v>
      </c>
      <c r="B12" s="582" t="s">
        <v>367</v>
      </c>
      <c r="C12" s="582"/>
      <c r="D12" s="582"/>
      <c r="E12" s="582"/>
      <c r="F12" s="582"/>
      <c r="G12" s="582"/>
      <c r="H12" s="582"/>
      <c r="I12" s="636">
        <v>8260</v>
      </c>
      <c r="J12" s="636"/>
      <c r="K12" s="595">
        <v>0</v>
      </c>
      <c r="L12" s="595"/>
      <c r="M12" s="669">
        <f t="shared" si="0"/>
        <v>8260</v>
      </c>
      <c r="N12" s="669"/>
      <c r="O12" s="595">
        <v>7620</v>
      </c>
      <c r="P12" s="595"/>
      <c r="Q12" s="595"/>
      <c r="R12" s="595"/>
      <c r="S12" s="669">
        <f t="shared" si="1"/>
        <v>7620</v>
      </c>
      <c r="T12" s="669"/>
      <c r="U12" s="595">
        <v>0</v>
      </c>
      <c r="V12" s="595"/>
      <c r="W12" s="595"/>
      <c r="X12" s="595"/>
      <c r="Y12" s="669">
        <f t="shared" si="2"/>
        <v>0</v>
      </c>
      <c r="Z12" s="669"/>
      <c r="AA12" s="595"/>
      <c r="AB12" s="595"/>
      <c r="AC12" s="595"/>
      <c r="AD12" s="595"/>
      <c r="AE12" s="669">
        <f t="shared" si="3"/>
        <v>0</v>
      </c>
      <c r="AF12" s="669"/>
      <c r="AG12" s="203"/>
      <c r="AH12" s="203"/>
    </row>
    <row r="13" spans="1:34" ht="16.5" customHeight="1">
      <c r="A13" s="197"/>
      <c r="B13" s="605" t="s">
        <v>406</v>
      </c>
      <c r="C13" s="606"/>
      <c r="D13" s="606"/>
      <c r="E13" s="606"/>
      <c r="F13" s="606"/>
      <c r="G13" s="606"/>
      <c r="H13" s="606"/>
      <c r="I13" s="636"/>
      <c r="J13" s="636"/>
      <c r="K13" s="595"/>
      <c r="L13" s="595"/>
      <c r="M13" s="594">
        <f t="shared" si="0"/>
        <v>0</v>
      </c>
      <c r="N13" s="594"/>
      <c r="O13" s="595"/>
      <c r="P13" s="595"/>
      <c r="Q13" s="595"/>
      <c r="R13" s="595"/>
      <c r="S13" s="594">
        <f t="shared" si="1"/>
        <v>0</v>
      </c>
      <c r="T13" s="594"/>
      <c r="U13" s="595"/>
      <c r="V13" s="595"/>
      <c r="W13" s="595"/>
      <c r="X13" s="595"/>
      <c r="Y13" s="594">
        <f t="shared" si="2"/>
        <v>0</v>
      </c>
      <c r="Z13" s="594"/>
      <c r="AA13" s="595"/>
      <c r="AB13" s="595"/>
      <c r="AC13" s="595"/>
      <c r="AD13" s="595"/>
      <c r="AE13" s="594">
        <f t="shared" si="3"/>
        <v>0</v>
      </c>
      <c r="AF13" s="594"/>
      <c r="AG13" s="204"/>
      <c r="AH13" s="204"/>
    </row>
    <row r="14" spans="1:34" ht="26.25" customHeight="1">
      <c r="A14" s="197" t="s">
        <v>92</v>
      </c>
      <c r="B14" s="582" t="s">
        <v>199</v>
      </c>
      <c r="C14" s="582"/>
      <c r="D14" s="582"/>
      <c r="E14" s="582"/>
      <c r="F14" s="582"/>
      <c r="G14" s="582"/>
      <c r="H14" s="582"/>
      <c r="I14" s="636">
        <v>3471</v>
      </c>
      <c r="J14" s="636"/>
      <c r="K14" s="595">
        <v>0</v>
      </c>
      <c r="L14" s="595"/>
      <c r="M14" s="669">
        <f aca="true" t="shared" si="4" ref="M14:M19">I14-K14</f>
        <v>3471</v>
      </c>
      <c r="N14" s="669"/>
      <c r="O14" s="595">
        <v>0</v>
      </c>
      <c r="P14" s="595"/>
      <c r="Q14" s="595"/>
      <c r="R14" s="595"/>
      <c r="S14" s="669">
        <f t="shared" si="1"/>
        <v>0</v>
      </c>
      <c r="T14" s="669"/>
      <c r="U14" s="595">
        <v>0</v>
      </c>
      <c r="V14" s="595"/>
      <c r="W14" s="595"/>
      <c r="X14" s="595"/>
      <c r="Y14" s="669">
        <f t="shared" si="2"/>
        <v>0</v>
      </c>
      <c r="Z14" s="669"/>
      <c r="AA14" s="595"/>
      <c r="AB14" s="595"/>
      <c r="AC14" s="595"/>
      <c r="AD14" s="595"/>
      <c r="AE14" s="669">
        <f t="shared" si="3"/>
        <v>0</v>
      </c>
      <c r="AF14" s="669"/>
      <c r="AG14" s="203"/>
      <c r="AH14" s="203"/>
    </row>
    <row r="15" spans="1:34" ht="35.25" customHeight="1">
      <c r="A15" s="197" t="s">
        <v>357</v>
      </c>
      <c r="B15" s="582" t="s">
        <v>202</v>
      </c>
      <c r="C15" s="582"/>
      <c r="D15" s="582"/>
      <c r="E15" s="582"/>
      <c r="F15" s="582"/>
      <c r="G15" s="582"/>
      <c r="H15" s="582"/>
      <c r="I15" s="636">
        <v>660</v>
      </c>
      <c r="J15" s="636"/>
      <c r="K15" s="595">
        <v>0</v>
      </c>
      <c r="L15" s="595"/>
      <c r="M15" s="669">
        <f t="shared" si="4"/>
        <v>660</v>
      </c>
      <c r="N15" s="669"/>
      <c r="O15" s="595">
        <v>360</v>
      </c>
      <c r="P15" s="595"/>
      <c r="Q15" s="595"/>
      <c r="R15" s="595"/>
      <c r="S15" s="669">
        <f t="shared" si="1"/>
        <v>360</v>
      </c>
      <c r="T15" s="669"/>
      <c r="U15" s="595">
        <v>0</v>
      </c>
      <c r="V15" s="595"/>
      <c r="W15" s="595"/>
      <c r="X15" s="595"/>
      <c r="Y15" s="669">
        <f t="shared" si="2"/>
        <v>0</v>
      </c>
      <c r="Z15" s="669"/>
      <c r="AA15" s="595"/>
      <c r="AB15" s="595"/>
      <c r="AC15" s="595"/>
      <c r="AD15" s="595"/>
      <c r="AE15" s="669">
        <f t="shared" si="3"/>
        <v>0</v>
      </c>
      <c r="AF15" s="669"/>
      <c r="AG15" s="203"/>
      <c r="AH15" s="203"/>
    </row>
    <row r="16" spans="1:34" ht="33" customHeight="1">
      <c r="A16" s="197" t="s">
        <v>350</v>
      </c>
      <c r="B16" s="582" t="s">
        <v>205</v>
      </c>
      <c r="C16" s="582"/>
      <c r="D16" s="582"/>
      <c r="E16" s="582"/>
      <c r="F16" s="582"/>
      <c r="G16" s="582"/>
      <c r="H16" s="582"/>
      <c r="I16" s="636">
        <v>0</v>
      </c>
      <c r="J16" s="636"/>
      <c r="K16" s="595">
        <v>0</v>
      </c>
      <c r="L16" s="595"/>
      <c r="M16" s="669">
        <f t="shared" si="4"/>
        <v>0</v>
      </c>
      <c r="N16" s="669"/>
      <c r="O16" s="595">
        <v>0</v>
      </c>
      <c r="P16" s="595"/>
      <c r="Q16" s="595"/>
      <c r="R16" s="595"/>
      <c r="S16" s="669">
        <f t="shared" si="1"/>
        <v>0</v>
      </c>
      <c r="T16" s="669"/>
      <c r="U16" s="595">
        <v>0</v>
      </c>
      <c r="V16" s="595"/>
      <c r="W16" s="595"/>
      <c r="X16" s="595"/>
      <c r="Y16" s="669">
        <f t="shared" si="2"/>
        <v>0</v>
      </c>
      <c r="Z16" s="669"/>
      <c r="AA16" s="595"/>
      <c r="AB16" s="595"/>
      <c r="AC16" s="595"/>
      <c r="AD16" s="595"/>
      <c r="AE16" s="669">
        <f t="shared" si="3"/>
        <v>0</v>
      </c>
      <c r="AF16" s="669"/>
      <c r="AG16" s="203"/>
      <c r="AH16" s="203"/>
    </row>
    <row r="17" spans="1:34" ht="22.5" customHeight="1">
      <c r="A17" s="681" t="s">
        <v>329</v>
      </c>
      <c r="B17" s="682"/>
      <c r="C17" s="682"/>
      <c r="D17" s="682"/>
      <c r="E17" s="682"/>
      <c r="F17" s="682"/>
      <c r="G17" s="682"/>
      <c r="H17" s="683"/>
      <c r="I17" s="678">
        <f>I18</f>
        <v>0</v>
      </c>
      <c r="J17" s="679"/>
      <c r="K17" s="675">
        <f>K18</f>
        <v>0</v>
      </c>
      <c r="L17" s="676"/>
      <c r="M17" s="669">
        <f t="shared" si="4"/>
        <v>0</v>
      </c>
      <c r="N17" s="669"/>
      <c r="O17" s="678">
        <f>O18</f>
        <v>0</v>
      </c>
      <c r="P17" s="679"/>
      <c r="Q17" s="675">
        <f>Q18</f>
        <v>0</v>
      </c>
      <c r="R17" s="676"/>
      <c r="S17" s="669">
        <f t="shared" si="1"/>
        <v>0</v>
      </c>
      <c r="T17" s="669"/>
      <c r="U17" s="675">
        <f>U18</f>
        <v>0</v>
      </c>
      <c r="V17" s="676"/>
      <c r="W17" s="675">
        <f>W18</f>
        <v>0</v>
      </c>
      <c r="X17" s="676"/>
      <c r="Y17" s="669">
        <f t="shared" si="2"/>
        <v>0</v>
      </c>
      <c r="Z17" s="669"/>
      <c r="AA17" s="675">
        <f>AA18</f>
        <v>0</v>
      </c>
      <c r="AB17" s="676"/>
      <c r="AC17" s="675">
        <f>AC18</f>
        <v>0</v>
      </c>
      <c r="AD17" s="676"/>
      <c r="AE17" s="669">
        <f t="shared" si="3"/>
        <v>0</v>
      </c>
      <c r="AF17" s="669"/>
      <c r="AG17" s="203"/>
      <c r="AH17" s="203"/>
    </row>
    <row r="18" spans="1:34" ht="31.5" customHeight="1">
      <c r="A18" s="197" t="s">
        <v>97</v>
      </c>
      <c r="B18" s="582" t="s">
        <v>417</v>
      </c>
      <c r="C18" s="582"/>
      <c r="D18" s="582"/>
      <c r="E18" s="582"/>
      <c r="F18" s="582"/>
      <c r="G18" s="582"/>
      <c r="H18" s="582"/>
      <c r="I18" s="636">
        <v>0</v>
      </c>
      <c r="J18" s="636"/>
      <c r="K18" s="595">
        <v>0</v>
      </c>
      <c r="L18" s="595"/>
      <c r="M18" s="669">
        <f t="shared" si="4"/>
        <v>0</v>
      </c>
      <c r="N18" s="669"/>
      <c r="O18" s="595">
        <v>0</v>
      </c>
      <c r="P18" s="595"/>
      <c r="Q18" s="595"/>
      <c r="R18" s="595"/>
      <c r="S18" s="669">
        <f t="shared" si="1"/>
        <v>0</v>
      </c>
      <c r="T18" s="669"/>
      <c r="U18" s="595">
        <v>0</v>
      </c>
      <c r="V18" s="595"/>
      <c r="W18" s="595"/>
      <c r="X18" s="595"/>
      <c r="Y18" s="669">
        <f t="shared" si="2"/>
        <v>0</v>
      </c>
      <c r="Z18" s="669"/>
      <c r="AA18" s="595"/>
      <c r="AB18" s="595"/>
      <c r="AC18" s="595"/>
      <c r="AD18" s="595"/>
      <c r="AE18" s="669">
        <f t="shared" si="3"/>
        <v>0</v>
      </c>
      <c r="AF18" s="669"/>
      <c r="AG18" s="203"/>
      <c r="AH18" s="203"/>
    </row>
    <row r="19" spans="1:34" ht="18" customHeight="1">
      <c r="A19" s="197"/>
      <c r="B19" s="605" t="s">
        <v>406</v>
      </c>
      <c r="C19" s="606"/>
      <c r="D19" s="606"/>
      <c r="E19" s="606"/>
      <c r="F19" s="606"/>
      <c r="G19" s="606"/>
      <c r="H19" s="606"/>
      <c r="I19" s="620"/>
      <c r="J19" s="621"/>
      <c r="K19" s="596"/>
      <c r="L19" s="597"/>
      <c r="M19" s="594">
        <f t="shared" si="4"/>
        <v>0</v>
      </c>
      <c r="N19" s="594"/>
      <c r="O19" s="596"/>
      <c r="P19" s="597"/>
      <c r="Q19" s="596"/>
      <c r="R19" s="597"/>
      <c r="S19" s="594">
        <f t="shared" si="1"/>
        <v>0</v>
      </c>
      <c r="T19" s="594"/>
      <c r="U19" s="595"/>
      <c r="V19" s="595"/>
      <c r="W19" s="595"/>
      <c r="X19" s="595"/>
      <c r="Y19" s="594">
        <f t="shared" si="2"/>
        <v>0</v>
      </c>
      <c r="Z19" s="594"/>
      <c r="AA19" s="595"/>
      <c r="AB19" s="595"/>
      <c r="AC19" s="595"/>
      <c r="AD19" s="595"/>
      <c r="AE19" s="594">
        <f t="shared" si="3"/>
        <v>0</v>
      </c>
      <c r="AF19" s="594"/>
      <c r="AG19" s="203"/>
      <c r="AH19" s="203"/>
    </row>
    <row r="20" spans="1:34" ht="20.25" customHeight="1">
      <c r="A20" s="630" t="s">
        <v>123</v>
      </c>
      <c r="B20" s="630"/>
      <c r="C20" s="630"/>
      <c r="D20" s="630"/>
      <c r="E20" s="630"/>
      <c r="F20" s="630"/>
      <c r="G20" s="630"/>
      <c r="H20" s="630"/>
      <c r="I20" s="609">
        <f>I8+I17</f>
        <v>56895</v>
      </c>
      <c r="J20" s="609"/>
      <c r="K20" s="629">
        <f>K8+K17</f>
        <v>12288.91</v>
      </c>
      <c r="L20" s="629"/>
      <c r="M20" s="628">
        <f>I20-K20</f>
        <v>44606.09</v>
      </c>
      <c r="N20" s="628"/>
      <c r="O20" s="629">
        <f>O8+O17</f>
        <v>45577</v>
      </c>
      <c r="P20" s="629"/>
      <c r="Q20" s="629">
        <f>Q8+Q17</f>
        <v>0</v>
      </c>
      <c r="R20" s="629"/>
      <c r="S20" s="628">
        <f>O20-Q20</f>
        <v>45577</v>
      </c>
      <c r="T20" s="628"/>
      <c r="U20" s="629">
        <f>U8+U17</f>
        <v>3591</v>
      </c>
      <c r="V20" s="629"/>
      <c r="W20" s="629">
        <f>W8+W17</f>
        <v>0</v>
      </c>
      <c r="X20" s="629"/>
      <c r="Y20" s="628">
        <f>U20-W20</f>
        <v>3591</v>
      </c>
      <c r="Z20" s="628"/>
      <c r="AA20" s="629">
        <f>AA8+AA17</f>
        <v>0</v>
      </c>
      <c r="AB20" s="629"/>
      <c r="AC20" s="629">
        <f>AC8+AC17</f>
        <v>0</v>
      </c>
      <c r="AD20" s="629"/>
      <c r="AE20" s="628">
        <f>AA20-AC20</f>
        <v>0</v>
      </c>
      <c r="AF20" s="628"/>
      <c r="AG20" s="205"/>
      <c r="AH20" s="205"/>
    </row>
    <row r="21" spans="1:34" ht="12.75">
      <c r="A21" s="642" t="s">
        <v>341</v>
      </c>
      <c r="B21" s="642"/>
      <c r="C21" s="642"/>
      <c r="D21" s="642"/>
      <c r="E21" s="642"/>
      <c r="F21" s="642"/>
      <c r="G21" s="642"/>
      <c r="H21" s="642"/>
      <c r="I21" s="642"/>
      <c r="J21" s="642"/>
      <c r="K21" s="642"/>
      <c r="L21" s="642"/>
      <c r="M21" s="642"/>
      <c r="N21" s="642"/>
      <c r="O21" s="642"/>
      <c r="P21" s="642"/>
      <c r="Q21" s="642"/>
      <c r="R21" s="642"/>
      <c r="S21" s="642"/>
      <c r="T21" s="642"/>
      <c r="U21" s="642"/>
      <c r="V21" s="642"/>
      <c r="W21" s="642"/>
      <c r="X21" s="642"/>
      <c r="Y21" s="642"/>
      <c r="Z21" s="642"/>
      <c r="AA21" s="642"/>
      <c r="AB21" s="643"/>
      <c r="AC21" s="643"/>
      <c r="AD21" s="643"/>
      <c r="AE21" s="643"/>
      <c r="AF21" s="643"/>
      <c r="AG21" s="643"/>
      <c r="AH21" s="643"/>
    </row>
    <row r="22" spans="1:34" ht="12.75">
      <c r="A22" s="230"/>
      <c r="B22" s="230"/>
      <c r="C22" s="230"/>
      <c r="D22" s="230"/>
      <c r="E22" s="230"/>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row>
    <row r="23" spans="1:34" ht="15.75">
      <c r="A23" s="598" t="s">
        <v>419</v>
      </c>
      <c r="B23" s="598"/>
      <c r="C23" s="598"/>
      <c r="D23" s="598"/>
      <c r="E23" s="598"/>
      <c r="F23" s="598"/>
      <c r="G23" s="598"/>
      <c r="H23" s="598"/>
      <c r="I23" s="598"/>
      <c r="J23" s="598"/>
      <c r="K23" s="598"/>
      <c r="L23" s="598"/>
      <c r="M23" s="598"/>
      <c r="N23" s="598"/>
      <c r="O23" s="598"/>
      <c r="P23" s="598"/>
      <c r="Q23" s="598"/>
      <c r="R23" s="220"/>
      <c r="S23" s="220"/>
      <c r="T23" s="220"/>
      <c r="U23" s="220"/>
      <c r="V23" s="220"/>
      <c r="W23" s="220"/>
      <c r="X23" s="220"/>
      <c r="Y23" s="220"/>
      <c r="Z23" s="220"/>
      <c r="AA23" s="220"/>
      <c r="AB23" s="220"/>
      <c r="AC23" s="220"/>
      <c r="AD23" s="220"/>
      <c r="AE23" s="220"/>
      <c r="AF23" s="220"/>
      <c r="AG23" s="220"/>
      <c r="AH23" s="220"/>
    </row>
    <row r="24" spans="1:34" ht="9" customHeight="1">
      <c r="A24" s="132"/>
      <c r="B24" s="199"/>
      <c r="C24" s="199"/>
      <c r="D24" s="199"/>
      <c r="E24" s="199"/>
      <c r="F24" s="199"/>
      <c r="G24" s="199"/>
      <c r="H24" s="199"/>
      <c r="I24" s="199"/>
      <c r="J24" s="199"/>
      <c r="K24" s="199"/>
      <c r="L24" s="199"/>
      <c r="M24" s="199"/>
      <c r="N24" s="199"/>
      <c r="O24" s="199"/>
      <c r="P24" s="199"/>
      <c r="Q24" s="199"/>
      <c r="R24" s="220"/>
      <c r="S24" s="220"/>
      <c r="T24" s="220"/>
      <c r="U24" s="220"/>
      <c r="V24" s="220"/>
      <c r="W24" s="220"/>
      <c r="X24" s="220"/>
      <c r="Y24" s="220"/>
      <c r="Z24" s="220"/>
      <c r="AA24" s="220"/>
      <c r="AB24" s="220"/>
      <c r="AC24" s="220"/>
      <c r="AD24" s="220"/>
      <c r="AE24" s="220"/>
      <c r="AF24" s="220"/>
      <c r="AG24" s="220"/>
      <c r="AH24" s="220"/>
    </row>
    <row r="25" spans="1:34" ht="16.5" customHeight="1">
      <c r="A25" s="641" t="s">
        <v>398</v>
      </c>
      <c r="B25" s="610" t="s">
        <v>277</v>
      </c>
      <c r="C25" s="610"/>
      <c r="D25" s="610"/>
      <c r="E25" s="610"/>
      <c r="F25" s="610"/>
      <c r="G25" s="610"/>
      <c r="H25" s="610"/>
      <c r="I25" s="614" t="s">
        <v>346</v>
      </c>
      <c r="J25" s="615"/>
      <c r="K25" s="615"/>
      <c r="L25" s="616"/>
      <c r="M25" s="639" t="s">
        <v>327</v>
      </c>
      <c r="N25" s="639"/>
      <c r="O25" s="614" t="s">
        <v>354</v>
      </c>
      <c r="P25" s="615"/>
      <c r="Q25" s="615"/>
      <c r="R25" s="616"/>
      <c r="S25" s="639" t="s">
        <v>327</v>
      </c>
      <c r="T25" s="639"/>
      <c r="U25" s="614" t="s">
        <v>355</v>
      </c>
      <c r="V25" s="615"/>
      <c r="W25" s="615"/>
      <c r="X25" s="616"/>
      <c r="Y25" s="639" t="s">
        <v>370</v>
      </c>
      <c r="Z25" s="639"/>
      <c r="AA25" s="614" t="s">
        <v>377</v>
      </c>
      <c r="AB25" s="615"/>
      <c r="AC25" s="615"/>
      <c r="AD25" s="616"/>
      <c r="AE25" s="639" t="s">
        <v>418</v>
      </c>
      <c r="AF25" s="639"/>
      <c r="AG25" s="220"/>
      <c r="AH25" s="220"/>
    </row>
    <row r="26" spans="1:34" ht="30" customHeight="1">
      <c r="A26" s="641"/>
      <c r="B26" s="610"/>
      <c r="C26" s="610"/>
      <c r="D26" s="610"/>
      <c r="E26" s="610"/>
      <c r="F26" s="610"/>
      <c r="G26" s="610"/>
      <c r="H26" s="610"/>
      <c r="I26" s="640" t="s">
        <v>389</v>
      </c>
      <c r="J26" s="640"/>
      <c r="K26" s="640" t="s">
        <v>390</v>
      </c>
      <c r="L26" s="640"/>
      <c r="M26" s="639"/>
      <c r="N26" s="639"/>
      <c r="O26" s="640" t="s">
        <v>389</v>
      </c>
      <c r="P26" s="640"/>
      <c r="Q26" s="640" t="s">
        <v>390</v>
      </c>
      <c r="R26" s="640"/>
      <c r="S26" s="639"/>
      <c r="T26" s="639"/>
      <c r="U26" s="640" t="s">
        <v>389</v>
      </c>
      <c r="V26" s="640"/>
      <c r="W26" s="640" t="s">
        <v>390</v>
      </c>
      <c r="X26" s="640"/>
      <c r="Y26" s="639"/>
      <c r="Z26" s="639"/>
      <c r="AA26" s="640" t="s">
        <v>389</v>
      </c>
      <c r="AB26" s="640"/>
      <c r="AC26" s="640" t="s">
        <v>390</v>
      </c>
      <c r="AD26" s="640"/>
      <c r="AE26" s="639"/>
      <c r="AF26" s="639"/>
      <c r="AG26" s="201"/>
      <c r="AH26" s="201"/>
    </row>
    <row r="27" spans="1:34" s="229" customFormat="1" ht="12.75" customHeight="1">
      <c r="A27" s="208" t="s">
        <v>41</v>
      </c>
      <c r="B27" s="638" t="s">
        <v>50</v>
      </c>
      <c r="C27" s="638"/>
      <c r="D27" s="638"/>
      <c r="E27" s="638"/>
      <c r="F27" s="638"/>
      <c r="G27" s="638"/>
      <c r="H27" s="638"/>
      <c r="I27" s="638" t="s">
        <v>51</v>
      </c>
      <c r="J27" s="638"/>
      <c r="K27" s="638" t="s">
        <v>52</v>
      </c>
      <c r="L27" s="638"/>
      <c r="M27" s="637" t="s">
        <v>435</v>
      </c>
      <c r="N27" s="637"/>
      <c r="O27" s="638" t="s">
        <v>54</v>
      </c>
      <c r="P27" s="638"/>
      <c r="Q27" s="638" t="s">
        <v>55</v>
      </c>
      <c r="R27" s="638"/>
      <c r="S27" s="637" t="s">
        <v>436</v>
      </c>
      <c r="T27" s="637"/>
      <c r="U27" s="638" t="s">
        <v>57</v>
      </c>
      <c r="V27" s="638"/>
      <c r="W27" s="638" t="s">
        <v>58</v>
      </c>
      <c r="X27" s="638"/>
      <c r="Y27" s="637" t="s">
        <v>437</v>
      </c>
      <c r="Z27" s="637"/>
      <c r="AA27" s="638" t="s">
        <v>368</v>
      </c>
      <c r="AB27" s="638"/>
      <c r="AC27" s="638" t="s">
        <v>369</v>
      </c>
      <c r="AD27" s="638"/>
      <c r="AE27" s="637" t="s">
        <v>438</v>
      </c>
      <c r="AF27" s="637"/>
      <c r="AG27" s="202"/>
      <c r="AH27" s="202"/>
    </row>
    <row r="28" spans="1:34" ht="30.75" customHeight="1">
      <c r="A28" s="212" t="s">
        <v>331</v>
      </c>
      <c r="B28" s="623" t="s">
        <v>371</v>
      </c>
      <c r="C28" s="623"/>
      <c r="D28" s="623"/>
      <c r="E28" s="623"/>
      <c r="F28" s="623"/>
      <c r="G28" s="623"/>
      <c r="H28" s="623"/>
      <c r="I28" s="636">
        <v>3977</v>
      </c>
      <c r="J28" s="636"/>
      <c r="K28" s="595">
        <v>1270.13</v>
      </c>
      <c r="L28" s="595"/>
      <c r="M28" s="607">
        <f>I28-K28</f>
        <v>2706.87</v>
      </c>
      <c r="N28" s="607"/>
      <c r="O28" s="636">
        <v>4861</v>
      </c>
      <c r="P28" s="636"/>
      <c r="Q28" s="595"/>
      <c r="R28" s="595"/>
      <c r="S28" s="607">
        <f>O28-Q28</f>
        <v>4861</v>
      </c>
      <c r="T28" s="607"/>
      <c r="U28" s="636">
        <v>885</v>
      </c>
      <c r="V28" s="636"/>
      <c r="W28" s="595"/>
      <c r="X28" s="595"/>
      <c r="Y28" s="607">
        <f>U28-W28</f>
        <v>885</v>
      </c>
      <c r="Z28" s="607"/>
      <c r="AA28" s="636"/>
      <c r="AB28" s="636"/>
      <c r="AC28" s="595"/>
      <c r="AD28" s="595"/>
      <c r="AE28" s="607">
        <f>AA28-AC28</f>
        <v>0</v>
      </c>
      <c r="AF28" s="607"/>
      <c r="AG28" s="203"/>
      <c r="AH28" s="203"/>
    </row>
    <row r="29" spans="1:34" ht="119.25" customHeight="1">
      <c r="A29" s="212" t="s">
        <v>292</v>
      </c>
      <c r="B29" s="623" t="s">
        <v>469</v>
      </c>
      <c r="C29" s="623"/>
      <c r="D29" s="623"/>
      <c r="E29" s="623"/>
      <c r="F29" s="623"/>
      <c r="G29" s="623"/>
      <c r="H29" s="623"/>
      <c r="I29" s="635">
        <v>16176</v>
      </c>
      <c r="J29" s="635"/>
      <c r="K29" s="634">
        <v>3316.83</v>
      </c>
      <c r="L29" s="634"/>
      <c r="M29" s="607">
        <f aca="true" t="shared" si="5" ref="M29:M37">I29-K29</f>
        <v>12859.17</v>
      </c>
      <c r="N29" s="607"/>
      <c r="O29" s="634">
        <v>3255</v>
      </c>
      <c r="P29" s="634"/>
      <c r="Q29" s="634"/>
      <c r="R29" s="634"/>
      <c r="S29" s="607">
        <f aca="true" t="shared" si="6" ref="S29:S37">O29-Q29</f>
        <v>3255</v>
      </c>
      <c r="T29" s="607"/>
      <c r="U29" s="634"/>
      <c r="V29" s="634"/>
      <c r="W29" s="634"/>
      <c r="X29" s="634"/>
      <c r="Y29" s="607">
        <f aca="true" t="shared" si="7" ref="Y29:Y37">U29-W29</f>
        <v>0</v>
      </c>
      <c r="Z29" s="607"/>
      <c r="AA29" s="634"/>
      <c r="AB29" s="634"/>
      <c r="AC29" s="634"/>
      <c r="AD29" s="634"/>
      <c r="AE29" s="607">
        <f aca="true" t="shared" si="8" ref="AE29:AE37">AA29-AC29</f>
        <v>0</v>
      </c>
      <c r="AF29" s="607"/>
      <c r="AG29" s="204"/>
      <c r="AH29" s="204"/>
    </row>
    <row r="30" spans="1:34" ht="61.5" customHeight="1">
      <c r="A30" s="212" t="s">
        <v>293</v>
      </c>
      <c r="B30" s="623" t="s">
        <v>466</v>
      </c>
      <c r="C30" s="623"/>
      <c r="D30" s="623"/>
      <c r="E30" s="623"/>
      <c r="F30" s="623"/>
      <c r="G30" s="623"/>
      <c r="H30" s="623"/>
      <c r="I30" s="635">
        <v>17334</v>
      </c>
      <c r="J30" s="635"/>
      <c r="K30" s="634">
        <v>4084.71</v>
      </c>
      <c r="L30" s="634"/>
      <c r="M30" s="607">
        <f t="shared" si="5"/>
        <v>13249.29</v>
      </c>
      <c r="N30" s="607"/>
      <c r="O30" s="634">
        <v>12119</v>
      </c>
      <c r="P30" s="634"/>
      <c r="Q30" s="634"/>
      <c r="R30" s="634"/>
      <c r="S30" s="607">
        <f t="shared" si="6"/>
        <v>12119</v>
      </c>
      <c r="T30" s="607"/>
      <c r="U30" s="634"/>
      <c r="V30" s="634"/>
      <c r="W30" s="634"/>
      <c r="X30" s="634"/>
      <c r="Y30" s="607">
        <f t="shared" si="7"/>
        <v>0</v>
      </c>
      <c r="Z30" s="607"/>
      <c r="AA30" s="634"/>
      <c r="AB30" s="634"/>
      <c r="AC30" s="634"/>
      <c r="AD30" s="634"/>
      <c r="AE30" s="607">
        <f t="shared" si="8"/>
        <v>0</v>
      </c>
      <c r="AF30" s="607"/>
      <c r="AG30" s="203"/>
      <c r="AH30" s="203"/>
    </row>
    <row r="31" spans="1:34" ht="64.5" customHeight="1">
      <c r="A31" s="212" t="s">
        <v>294</v>
      </c>
      <c r="B31" s="623" t="s">
        <v>467</v>
      </c>
      <c r="C31" s="623"/>
      <c r="D31" s="623"/>
      <c r="E31" s="623"/>
      <c r="F31" s="623"/>
      <c r="G31" s="623"/>
      <c r="H31" s="623"/>
      <c r="I31" s="635">
        <v>12838</v>
      </c>
      <c r="J31" s="635"/>
      <c r="K31" s="634">
        <v>3617.24</v>
      </c>
      <c r="L31" s="634"/>
      <c r="M31" s="607">
        <f t="shared" si="5"/>
        <v>9220.76</v>
      </c>
      <c r="N31" s="607"/>
      <c r="O31" s="634">
        <v>16375</v>
      </c>
      <c r="P31" s="634"/>
      <c r="Q31" s="634"/>
      <c r="R31" s="634"/>
      <c r="S31" s="607">
        <f t="shared" si="6"/>
        <v>16375</v>
      </c>
      <c r="T31" s="607"/>
      <c r="U31" s="634">
        <v>2706</v>
      </c>
      <c r="V31" s="634"/>
      <c r="W31" s="634"/>
      <c r="X31" s="634"/>
      <c r="Y31" s="607">
        <f t="shared" si="7"/>
        <v>2706</v>
      </c>
      <c r="Z31" s="607"/>
      <c r="AA31" s="634"/>
      <c r="AB31" s="634"/>
      <c r="AC31" s="634"/>
      <c r="AD31" s="634"/>
      <c r="AE31" s="607">
        <f t="shared" si="8"/>
        <v>0</v>
      </c>
      <c r="AF31" s="607"/>
      <c r="AG31" s="204"/>
      <c r="AH31" s="204"/>
    </row>
    <row r="32" spans="1:34" ht="30.75" customHeight="1">
      <c r="A32" s="212" t="s">
        <v>295</v>
      </c>
      <c r="B32" s="623" t="s">
        <v>468</v>
      </c>
      <c r="C32" s="623"/>
      <c r="D32" s="623"/>
      <c r="E32" s="623"/>
      <c r="F32" s="623"/>
      <c r="G32" s="623"/>
      <c r="H32" s="623"/>
      <c r="I32" s="635">
        <v>6570</v>
      </c>
      <c r="J32" s="635"/>
      <c r="K32" s="634">
        <v>0</v>
      </c>
      <c r="L32" s="634"/>
      <c r="M32" s="607">
        <f t="shared" si="5"/>
        <v>6570</v>
      </c>
      <c r="N32" s="607"/>
      <c r="O32" s="634">
        <v>8967</v>
      </c>
      <c r="P32" s="634"/>
      <c r="Q32" s="634"/>
      <c r="R32" s="634"/>
      <c r="S32" s="607">
        <f t="shared" si="6"/>
        <v>8967</v>
      </c>
      <c r="T32" s="607"/>
      <c r="U32" s="634"/>
      <c r="V32" s="634"/>
      <c r="W32" s="634"/>
      <c r="X32" s="634"/>
      <c r="Y32" s="607">
        <f t="shared" si="7"/>
        <v>0</v>
      </c>
      <c r="Z32" s="607"/>
      <c r="AA32" s="634"/>
      <c r="AB32" s="634"/>
      <c r="AC32" s="634"/>
      <c r="AD32" s="634"/>
      <c r="AE32" s="607">
        <f t="shared" si="8"/>
        <v>0</v>
      </c>
      <c r="AF32" s="607"/>
      <c r="AG32" s="203"/>
      <c r="AH32" s="203"/>
    </row>
    <row r="33" spans="1:34" ht="30.75" customHeight="1" hidden="1">
      <c r="A33" s="212"/>
      <c r="B33" s="623"/>
      <c r="C33" s="623"/>
      <c r="D33" s="623"/>
      <c r="E33" s="623"/>
      <c r="F33" s="623"/>
      <c r="G33" s="623"/>
      <c r="H33" s="623"/>
      <c r="I33" s="633"/>
      <c r="J33" s="633"/>
      <c r="K33" s="608"/>
      <c r="L33" s="608"/>
      <c r="M33" s="607">
        <f t="shared" si="5"/>
        <v>0</v>
      </c>
      <c r="N33" s="607"/>
      <c r="O33" s="608"/>
      <c r="P33" s="608"/>
      <c r="Q33" s="608"/>
      <c r="R33" s="608"/>
      <c r="S33" s="607">
        <f t="shared" si="6"/>
        <v>0</v>
      </c>
      <c r="T33" s="607"/>
      <c r="U33" s="608"/>
      <c r="V33" s="608"/>
      <c r="W33" s="608"/>
      <c r="X33" s="608"/>
      <c r="Y33" s="607">
        <f t="shared" si="7"/>
        <v>0</v>
      </c>
      <c r="Z33" s="607"/>
      <c r="AA33" s="608"/>
      <c r="AB33" s="608"/>
      <c r="AC33" s="608"/>
      <c r="AD33" s="608"/>
      <c r="AE33" s="607">
        <f t="shared" si="8"/>
        <v>0</v>
      </c>
      <c r="AF33" s="607"/>
      <c r="AG33" s="204"/>
      <c r="AH33" s="204"/>
    </row>
    <row r="34" spans="1:34" ht="30.75" customHeight="1" hidden="1">
      <c r="A34" s="212"/>
      <c r="B34" s="623"/>
      <c r="C34" s="623"/>
      <c r="D34" s="623"/>
      <c r="E34" s="623"/>
      <c r="F34" s="623"/>
      <c r="G34" s="623"/>
      <c r="H34" s="623"/>
      <c r="I34" s="633"/>
      <c r="J34" s="633"/>
      <c r="K34" s="608"/>
      <c r="L34" s="608"/>
      <c r="M34" s="607">
        <f t="shared" si="5"/>
        <v>0</v>
      </c>
      <c r="N34" s="607"/>
      <c r="O34" s="608"/>
      <c r="P34" s="608"/>
      <c r="Q34" s="608"/>
      <c r="R34" s="608"/>
      <c r="S34" s="607">
        <f t="shared" si="6"/>
        <v>0</v>
      </c>
      <c r="T34" s="607"/>
      <c r="U34" s="608"/>
      <c r="V34" s="608"/>
      <c r="W34" s="608"/>
      <c r="X34" s="608"/>
      <c r="Y34" s="607">
        <f t="shared" si="7"/>
        <v>0</v>
      </c>
      <c r="Z34" s="607"/>
      <c r="AA34" s="608"/>
      <c r="AB34" s="608"/>
      <c r="AC34" s="608"/>
      <c r="AD34" s="608"/>
      <c r="AE34" s="607">
        <f t="shared" si="8"/>
        <v>0</v>
      </c>
      <c r="AF34" s="607"/>
      <c r="AG34" s="203"/>
      <c r="AH34" s="203"/>
    </row>
    <row r="35" spans="1:34" ht="30.75" customHeight="1" hidden="1">
      <c r="A35" s="212"/>
      <c r="B35" s="623"/>
      <c r="C35" s="623"/>
      <c r="D35" s="623"/>
      <c r="E35" s="623"/>
      <c r="F35" s="623"/>
      <c r="G35" s="623"/>
      <c r="H35" s="623"/>
      <c r="I35" s="633"/>
      <c r="J35" s="633"/>
      <c r="K35" s="608"/>
      <c r="L35" s="608"/>
      <c r="M35" s="607">
        <f t="shared" si="5"/>
        <v>0</v>
      </c>
      <c r="N35" s="607"/>
      <c r="O35" s="608"/>
      <c r="P35" s="608"/>
      <c r="Q35" s="608"/>
      <c r="R35" s="608"/>
      <c r="S35" s="607">
        <f t="shared" si="6"/>
        <v>0</v>
      </c>
      <c r="T35" s="607"/>
      <c r="U35" s="608"/>
      <c r="V35" s="608"/>
      <c r="W35" s="608"/>
      <c r="X35" s="608"/>
      <c r="Y35" s="607">
        <f t="shared" si="7"/>
        <v>0</v>
      </c>
      <c r="Z35" s="607"/>
      <c r="AA35" s="608"/>
      <c r="AB35" s="608"/>
      <c r="AC35" s="608"/>
      <c r="AD35" s="608"/>
      <c r="AE35" s="607">
        <f t="shared" si="8"/>
        <v>0</v>
      </c>
      <c r="AF35" s="607"/>
      <c r="AG35" s="203"/>
      <c r="AH35" s="203"/>
    </row>
    <row r="36" spans="1:34" ht="30.75" customHeight="1" hidden="1">
      <c r="A36" s="212"/>
      <c r="B36" s="623"/>
      <c r="C36" s="623"/>
      <c r="D36" s="623"/>
      <c r="E36" s="623"/>
      <c r="F36" s="623"/>
      <c r="G36" s="623"/>
      <c r="H36" s="623"/>
      <c r="I36" s="633"/>
      <c r="J36" s="633"/>
      <c r="K36" s="608"/>
      <c r="L36" s="608"/>
      <c r="M36" s="607">
        <f t="shared" si="5"/>
        <v>0</v>
      </c>
      <c r="N36" s="607"/>
      <c r="O36" s="608"/>
      <c r="P36" s="608"/>
      <c r="Q36" s="608"/>
      <c r="R36" s="608"/>
      <c r="S36" s="607">
        <f t="shared" si="6"/>
        <v>0</v>
      </c>
      <c r="T36" s="607"/>
      <c r="U36" s="608"/>
      <c r="V36" s="608"/>
      <c r="W36" s="608"/>
      <c r="X36" s="608"/>
      <c r="Y36" s="607">
        <f t="shared" si="7"/>
        <v>0</v>
      </c>
      <c r="Z36" s="607"/>
      <c r="AA36" s="608"/>
      <c r="AB36" s="608"/>
      <c r="AC36" s="608"/>
      <c r="AD36" s="608"/>
      <c r="AE36" s="607">
        <f t="shared" si="8"/>
        <v>0</v>
      </c>
      <c r="AF36" s="607"/>
      <c r="AG36" s="203"/>
      <c r="AH36" s="203"/>
    </row>
    <row r="37" spans="1:34" ht="30.75" customHeight="1" hidden="1">
      <c r="A37" s="212"/>
      <c r="B37" s="624"/>
      <c r="C37" s="624"/>
      <c r="D37" s="624"/>
      <c r="E37" s="624"/>
      <c r="F37" s="624"/>
      <c r="G37" s="624"/>
      <c r="H37" s="624"/>
      <c r="I37" s="633"/>
      <c r="J37" s="633"/>
      <c r="K37" s="608"/>
      <c r="L37" s="608"/>
      <c r="M37" s="607">
        <f t="shared" si="5"/>
        <v>0</v>
      </c>
      <c r="N37" s="607"/>
      <c r="O37" s="608"/>
      <c r="P37" s="608"/>
      <c r="Q37" s="608"/>
      <c r="R37" s="608"/>
      <c r="S37" s="607">
        <f t="shared" si="6"/>
        <v>0</v>
      </c>
      <c r="T37" s="607"/>
      <c r="U37" s="608"/>
      <c r="V37" s="608"/>
      <c r="W37" s="608"/>
      <c r="X37" s="608"/>
      <c r="Y37" s="607">
        <f t="shared" si="7"/>
        <v>0</v>
      </c>
      <c r="Z37" s="607"/>
      <c r="AA37" s="608"/>
      <c r="AB37" s="608"/>
      <c r="AC37" s="608"/>
      <c r="AD37" s="608"/>
      <c r="AE37" s="607">
        <f t="shared" si="8"/>
        <v>0</v>
      </c>
      <c r="AF37" s="607"/>
      <c r="AG37" s="203"/>
      <c r="AH37" s="203"/>
    </row>
    <row r="38" spans="1:34" ht="15">
      <c r="A38" s="630" t="s">
        <v>123</v>
      </c>
      <c r="B38" s="630"/>
      <c r="C38" s="630"/>
      <c r="D38" s="630"/>
      <c r="E38" s="630"/>
      <c r="F38" s="630"/>
      <c r="G38" s="630"/>
      <c r="H38" s="630"/>
      <c r="I38" s="609">
        <f>SUM(I28:I37)</f>
        <v>56895</v>
      </c>
      <c r="J38" s="609"/>
      <c r="K38" s="629">
        <f>SUM(K28:K37)</f>
        <v>12288.91</v>
      </c>
      <c r="L38" s="629"/>
      <c r="M38" s="628">
        <f>I38-K38</f>
        <v>44606.09</v>
      </c>
      <c r="N38" s="628"/>
      <c r="O38" s="609">
        <f>SUM(O28:O37)</f>
        <v>45577</v>
      </c>
      <c r="P38" s="609"/>
      <c r="Q38" s="629">
        <f>SUM(Q28:Q37)</f>
        <v>0</v>
      </c>
      <c r="R38" s="629"/>
      <c r="S38" s="628">
        <f>O38-Q38</f>
        <v>45577</v>
      </c>
      <c r="T38" s="628"/>
      <c r="U38" s="609">
        <f>SUM(U28:U37)</f>
        <v>3591</v>
      </c>
      <c r="V38" s="609"/>
      <c r="W38" s="629">
        <f>SUM(W28:W37)</f>
        <v>0</v>
      </c>
      <c r="X38" s="629"/>
      <c r="Y38" s="628">
        <f>U38-W38</f>
        <v>3591</v>
      </c>
      <c r="Z38" s="628"/>
      <c r="AA38" s="609">
        <f>SUM(AA28:AA37)</f>
        <v>0</v>
      </c>
      <c r="AB38" s="609"/>
      <c r="AC38" s="629">
        <f>SUM(AC28:AC37)</f>
        <v>0</v>
      </c>
      <c r="AD38" s="629"/>
      <c r="AE38" s="628">
        <f>AA38-AC38</f>
        <v>0</v>
      </c>
      <c r="AF38" s="628"/>
      <c r="AG38" s="205"/>
      <c r="AH38" s="205"/>
    </row>
    <row r="39" spans="1:34" ht="15.75">
      <c r="A39" s="132"/>
      <c r="B39" s="199"/>
      <c r="C39" s="199"/>
      <c r="D39" s="199"/>
      <c r="E39" s="199"/>
      <c r="F39" s="199"/>
      <c r="G39" s="199"/>
      <c r="H39" s="199"/>
      <c r="I39" s="199"/>
      <c r="J39" s="199"/>
      <c r="K39" s="199"/>
      <c r="L39" s="199"/>
      <c r="M39" s="199"/>
      <c r="N39" s="199"/>
      <c r="O39" s="199"/>
      <c r="P39" s="199"/>
      <c r="Q39" s="199"/>
      <c r="R39" s="220"/>
      <c r="S39" s="220"/>
      <c r="T39" s="220"/>
      <c r="U39" s="220"/>
      <c r="V39" s="220"/>
      <c r="W39" s="220"/>
      <c r="X39" s="220"/>
      <c r="Y39" s="220"/>
      <c r="Z39" s="220"/>
      <c r="AA39" s="220"/>
      <c r="AB39" s="220"/>
      <c r="AC39" s="220"/>
      <c r="AD39" s="220"/>
      <c r="AE39" s="220"/>
      <c r="AF39" s="220"/>
      <c r="AG39" s="220"/>
      <c r="AH39" s="220"/>
    </row>
    <row r="40" spans="1:34" ht="15.75">
      <c r="A40" s="132" t="s">
        <v>330</v>
      </c>
      <c r="B40" s="231" t="s">
        <v>373</v>
      </c>
      <c r="C40" s="231"/>
      <c r="D40" s="231"/>
      <c r="E40" s="231"/>
      <c r="F40" s="231"/>
      <c r="G40" s="231"/>
      <c r="H40" s="231"/>
      <c r="I40" s="231"/>
      <c r="J40" s="231"/>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row>
    <row r="41" spans="1:34" ht="8.25" customHeight="1">
      <c r="A41" s="220"/>
      <c r="B41" s="220"/>
      <c r="C41" s="220"/>
      <c r="D41" s="220"/>
      <c r="E41" s="220"/>
      <c r="F41" s="220"/>
      <c r="G41" s="220"/>
      <c r="H41" s="220"/>
      <c r="I41" s="220"/>
      <c r="J41" s="220"/>
      <c r="K41" s="220"/>
      <c r="L41" s="220"/>
      <c r="M41" s="220"/>
      <c r="N41" s="220"/>
      <c r="O41" s="220"/>
      <c r="P41" s="220"/>
      <c r="Q41" s="220"/>
      <c r="R41" s="220"/>
      <c r="S41" s="220"/>
      <c r="T41" s="220"/>
      <c r="U41" s="220"/>
      <c r="V41" s="220"/>
      <c r="W41" s="220"/>
      <c r="X41" s="220"/>
      <c r="Y41" s="220"/>
      <c r="Z41" s="220"/>
      <c r="AA41" s="220"/>
      <c r="AB41" s="220"/>
      <c r="AC41" s="220"/>
      <c r="AD41" s="220"/>
      <c r="AE41" s="220"/>
      <c r="AF41" s="220"/>
      <c r="AG41" s="220"/>
      <c r="AH41" s="220"/>
    </row>
    <row r="42" spans="1:34" ht="45" customHeight="1">
      <c r="A42" s="216" t="s">
        <v>374</v>
      </c>
      <c r="B42" s="656" t="s">
        <v>375</v>
      </c>
      <c r="C42" s="656"/>
      <c r="D42" s="656"/>
      <c r="E42" s="656"/>
      <c r="F42" s="656"/>
      <c r="G42" s="656"/>
      <c r="H42" s="656"/>
      <c r="I42" s="656"/>
      <c r="J42" s="622" t="s">
        <v>420</v>
      </c>
      <c r="K42" s="622"/>
      <c r="L42" s="622"/>
      <c r="M42" s="622" t="s">
        <v>193</v>
      </c>
      <c r="N42" s="622"/>
      <c r="O42" s="622"/>
      <c r="P42" s="622"/>
      <c r="Q42" s="622" t="s">
        <v>194</v>
      </c>
      <c r="R42" s="622"/>
      <c r="S42" s="622"/>
      <c r="T42" s="673" t="s">
        <v>421</v>
      </c>
      <c r="U42" s="673"/>
      <c r="V42" s="673"/>
      <c r="W42" s="673"/>
      <c r="X42" s="673"/>
      <c r="Y42" s="220"/>
      <c r="Z42" s="220"/>
      <c r="AA42" s="220"/>
      <c r="AB42" s="220"/>
      <c r="AC42" s="220"/>
      <c r="AD42" s="220"/>
      <c r="AE42" s="220"/>
      <c r="AF42" s="220"/>
      <c r="AG42" s="220"/>
      <c r="AH42" s="220"/>
    </row>
    <row r="43" spans="1:34" ht="15">
      <c r="A43" s="210"/>
      <c r="B43" s="632" t="s">
        <v>453</v>
      </c>
      <c r="C43" s="632"/>
      <c r="D43" s="632"/>
      <c r="E43" s="632"/>
      <c r="F43" s="632"/>
      <c r="G43" s="632"/>
      <c r="H43" s="632"/>
      <c r="I43" s="632"/>
      <c r="J43" s="632"/>
      <c r="K43" s="632"/>
      <c r="L43" s="632"/>
      <c r="M43" s="632"/>
      <c r="N43" s="632"/>
      <c r="O43" s="632"/>
      <c r="P43" s="632"/>
      <c r="Q43" s="632"/>
      <c r="R43" s="632"/>
      <c r="S43" s="632"/>
      <c r="T43" s="632"/>
      <c r="U43" s="632"/>
      <c r="V43" s="632"/>
      <c r="W43" s="632"/>
      <c r="X43" s="632"/>
      <c r="Y43" s="220"/>
      <c r="Z43" s="220"/>
      <c r="AA43" s="220"/>
      <c r="AB43" s="220"/>
      <c r="AC43" s="220"/>
      <c r="AD43" s="220"/>
      <c r="AE43" s="220"/>
      <c r="AF43" s="220"/>
      <c r="AG43" s="220"/>
      <c r="AH43" s="220"/>
    </row>
    <row r="44" spans="1:34" ht="15" hidden="1">
      <c r="A44" s="210"/>
      <c r="B44" s="632"/>
      <c r="C44" s="632"/>
      <c r="D44" s="632"/>
      <c r="E44" s="632"/>
      <c r="F44" s="632"/>
      <c r="G44" s="632"/>
      <c r="H44" s="632"/>
      <c r="I44" s="632"/>
      <c r="J44" s="632"/>
      <c r="K44" s="632"/>
      <c r="L44" s="632"/>
      <c r="M44" s="632"/>
      <c r="N44" s="632"/>
      <c r="O44" s="632"/>
      <c r="P44" s="632"/>
      <c r="Q44" s="632"/>
      <c r="R44" s="632"/>
      <c r="S44" s="632"/>
      <c r="T44" s="632"/>
      <c r="U44" s="632"/>
      <c r="V44" s="632"/>
      <c r="W44" s="632"/>
      <c r="X44" s="632"/>
      <c r="Y44" s="220"/>
      <c r="Z44" s="220"/>
      <c r="AA44" s="220"/>
      <c r="AB44" s="220"/>
      <c r="AC44" s="220"/>
      <c r="AD44" s="220"/>
      <c r="AE44" s="220"/>
      <c r="AF44" s="220"/>
      <c r="AG44" s="220"/>
      <c r="AH44" s="220"/>
    </row>
    <row r="45" spans="1:34" ht="15" hidden="1">
      <c r="A45" s="210"/>
      <c r="B45" s="632"/>
      <c r="C45" s="632"/>
      <c r="D45" s="632"/>
      <c r="E45" s="632"/>
      <c r="F45" s="632"/>
      <c r="G45" s="632"/>
      <c r="H45" s="632"/>
      <c r="I45" s="632"/>
      <c r="J45" s="632"/>
      <c r="K45" s="632"/>
      <c r="L45" s="632"/>
      <c r="M45" s="632"/>
      <c r="N45" s="632"/>
      <c r="O45" s="632"/>
      <c r="P45" s="632"/>
      <c r="Q45" s="632"/>
      <c r="R45" s="632"/>
      <c r="S45" s="632"/>
      <c r="T45" s="632"/>
      <c r="U45" s="632"/>
      <c r="V45" s="632"/>
      <c r="W45" s="632"/>
      <c r="X45" s="632"/>
      <c r="Y45" s="220"/>
      <c r="Z45" s="220"/>
      <c r="AA45" s="220"/>
      <c r="AB45" s="220"/>
      <c r="AC45" s="220"/>
      <c r="AD45" s="220"/>
      <c r="AE45" s="220"/>
      <c r="AF45" s="220"/>
      <c r="AG45" s="220"/>
      <c r="AH45" s="220"/>
    </row>
    <row r="46" spans="1:34" ht="15" hidden="1">
      <c r="A46" s="210"/>
      <c r="B46" s="632"/>
      <c r="C46" s="632"/>
      <c r="D46" s="632"/>
      <c r="E46" s="632"/>
      <c r="F46" s="632"/>
      <c r="G46" s="632"/>
      <c r="H46" s="632"/>
      <c r="I46" s="632"/>
      <c r="J46" s="632"/>
      <c r="K46" s="632"/>
      <c r="L46" s="632"/>
      <c r="M46" s="632"/>
      <c r="N46" s="632"/>
      <c r="O46" s="632"/>
      <c r="P46" s="632"/>
      <c r="Q46" s="632"/>
      <c r="R46" s="632"/>
      <c r="S46" s="632"/>
      <c r="T46" s="632"/>
      <c r="U46" s="632"/>
      <c r="V46" s="632"/>
      <c r="W46" s="632"/>
      <c r="X46" s="632"/>
      <c r="Y46" s="220"/>
      <c r="Z46" s="220"/>
      <c r="AA46" s="220"/>
      <c r="AB46" s="220"/>
      <c r="AC46" s="220"/>
      <c r="AD46" s="220"/>
      <c r="AE46" s="220"/>
      <c r="AF46" s="220"/>
      <c r="AG46" s="220"/>
      <c r="AH46" s="220"/>
    </row>
    <row r="47" spans="1:34" ht="15">
      <c r="A47" s="663" t="s">
        <v>123</v>
      </c>
      <c r="B47" s="664"/>
      <c r="C47" s="664"/>
      <c r="D47" s="664"/>
      <c r="E47" s="664"/>
      <c r="F47" s="664"/>
      <c r="G47" s="664"/>
      <c r="H47" s="664"/>
      <c r="I47" s="665"/>
      <c r="J47" s="661">
        <f>SUM(J43:L46)</f>
        <v>0</v>
      </c>
      <c r="K47" s="661"/>
      <c r="L47" s="661"/>
      <c r="M47" s="586"/>
      <c r="N47" s="586"/>
      <c r="O47" s="586"/>
      <c r="P47" s="586"/>
      <c r="Q47" s="586"/>
      <c r="R47" s="586"/>
      <c r="S47" s="586"/>
      <c r="T47" s="586"/>
      <c r="U47" s="586"/>
      <c r="V47" s="586"/>
      <c r="W47" s="586"/>
      <c r="X47" s="586"/>
      <c r="Y47" s="220"/>
      <c r="Z47" s="220"/>
      <c r="AA47" s="220"/>
      <c r="AB47" s="220"/>
      <c r="AC47" s="220"/>
      <c r="AD47" s="220"/>
      <c r="AE47" s="220"/>
      <c r="AF47" s="220"/>
      <c r="AG47" s="220"/>
      <c r="AH47" s="220"/>
    </row>
    <row r="48" spans="1:34" ht="15">
      <c r="A48" s="220"/>
      <c r="B48" s="220"/>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0"/>
      <c r="AB48" s="220"/>
      <c r="AC48" s="220"/>
      <c r="AD48" s="220"/>
      <c r="AE48" s="220"/>
      <c r="AF48" s="220"/>
      <c r="AG48" s="220"/>
      <c r="AH48" s="220"/>
    </row>
    <row r="49" spans="1:34" ht="15.75">
      <c r="A49" s="132" t="s">
        <v>407</v>
      </c>
      <c r="B49" s="199"/>
      <c r="C49" s="199"/>
      <c r="D49" s="199"/>
      <c r="E49" s="199"/>
      <c r="F49" s="199"/>
      <c r="G49" s="199"/>
      <c r="H49" s="199"/>
      <c r="I49" s="199"/>
      <c r="J49" s="199"/>
      <c r="K49" s="199"/>
      <c r="L49" s="199"/>
      <c r="M49" s="199"/>
      <c r="N49" s="199"/>
      <c r="O49" s="199"/>
      <c r="P49" s="199"/>
      <c r="Q49" s="199"/>
      <c r="R49" s="220"/>
      <c r="S49" s="220"/>
      <c r="T49" s="220"/>
      <c r="U49" s="220"/>
      <c r="V49" s="220"/>
      <c r="W49" s="220"/>
      <c r="X49" s="220"/>
      <c r="Y49" s="220"/>
      <c r="Z49" s="220"/>
      <c r="AA49" s="220"/>
      <c r="AB49" s="220"/>
      <c r="AC49" s="220"/>
      <c r="AD49" s="220"/>
      <c r="AE49" s="220"/>
      <c r="AF49" s="220"/>
      <c r="AG49" s="220"/>
      <c r="AH49" s="220"/>
    </row>
    <row r="50" spans="1:34" ht="9.75" customHeight="1">
      <c r="A50" s="132"/>
      <c r="B50" s="199"/>
      <c r="C50" s="199"/>
      <c r="D50" s="199"/>
      <c r="E50" s="199"/>
      <c r="F50" s="199"/>
      <c r="G50" s="199"/>
      <c r="H50" s="199"/>
      <c r="I50" s="199"/>
      <c r="J50" s="199"/>
      <c r="K50" s="199"/>
      <c r="L50" s="199"/>
      <c r="M50" s="199"/>
      <c r="N50" s="199"/>
      <c r="O50" s="199"/>
      <c r="P50" s="199"/>
      <c r="Q50" s="199"/>
      <c r="R50" s="220"/>
      <c r="S50" s="220"/>
      <c r="T50" s="220"/>
      <c r="U50" s="220"/>
      <c r="V50" s="220"/>
      <c r="W50" s="220"/>
      <c r="X50" s="220"/>
      <c r="Y50" s="220"/>
      <c r="Z50" s="220"/>
      <c r="AA50" s="220"/>
      <c r="AB50" s="220"/>
      <c r="AC50" s="220"/>
      <c r="AD50" s="220"/>
      <c r="AE50" s="220"/>
      <c r="AF50" s="220"/>
      <c r="AG50" s="220"/>
      <c r="AH50" s="220"/>
    </row>
    <row r="51" spans="1:34" ht="31.5" customHeight="1">
      <c r="A51" s="564" t="s">
        <v>415</v>
      </c>
      <c r="B51" s="564"/>
      <c r="C51" s="564"/>
      <c r="D51" s="564"/>
      <c r="E51" s="564"/>
      <c r="F51" s="564"/>
      <c r="G51" s="564"/>
      <c r="H51" s="564"/>
      <c r="I51" s="625" t="s">
        <v>410</v>
      </c>
      <c r="J51" s="626"/>
      <c r="K51" s="626"/>
      <c r="L51" s="627"/>
      <c r="M51" s="625" t="s">
        <v>387</v>
      </c>
      <c r="N51" s="626"/>
      <c r="O51" s="626"/>
      <c r="P51" s="627"/>
      <c r="Q51" s="617" t="s">
        <v>408</v>
      </c>
      <c r="R51" s="618"/>
      <c r="S51" s="619"/>
      <c r="T51" s="617" t="s">
        <v>409</v>
      </c>
      <c r="U51" s="618"/>
      <c r="V51" s="619"/>
      <c r="W51" s="218"/>
      <c r="X51" s="625" t="s">
        <v>413</v>
      </c>
      <c r="Y51" s="626"/>
      <c r="Z51" s="626"/>
      <c r="AA51" s="627"/>
      <c r="AB51" s="625" t="s">
        <v>414</v>
      </c>
      <c r="AC51" s="626"/>
      <c r="AD51" s="626"/>
      <c r="AE51" s="627"/>
      <c r="AF51" s="220"/>
      <c r="AG51" s="220"/>
      <c r="AH51" s="220"/>
    </row>
    <row r="52" spans="1:34" ht="15.75">
      <c r="A52" s="610" t="s">
        <v>328</v>
      </c>
      <c r="B52" s="610"/>
      <c r="C52" s="610"/>
      <c r="D52" s="610"/>
      <c r="E52" s="610"/>
      <c r="F52" s="610"/>
      <c r="G52" s="610"/>
      <c r="H52" s="610"/>
      <c r="I52" s="611">
        <f>I53+I54+I56+I58+I59+I60</f>
        <v>106063</v>
      </c>
      <c r="J52" s="612"/>
      <c r="K52" s="612"/>
      <c r="L52" s="613"/>
      <c r="M52" s="644">
        <f>M53+M54+M56+M58+M59+M60</f>
        <v>12288.91</v>
      </c>
      <c r="N52" s="645"/>
      <c r="O52" s="645"/>
      <c r="P52" s="646"/>
      <c r="Q52" s="647">
        <f>I52-M52</f>
        <v>93774.09</v>
      </c>
      <c r="R52" s="648"/>
      <c r="S52" s="649"/>
      <c r="T52" s="549">
        <f>IF(I52=0,0,M52/I52)</f>
        <v>0.11586425049263174</v>
      </c>
      <c r="U52" s="550"/>
      <c r="V52" s="551"/>
      <c r="W52" s="220"/>
      <c r="X52" s="580">
        <f>IF('I.daļa'!H22='I.daļa'!C55,100%,75%)</f>
        <v>0.75</v>
      </c>
      <c r="Y52" s="580"/>
      <c r="Z52" s="580"/>
      <c r="AA52" s="580"/>
      <c r="AB52" s="580">
        <f>IF('I.daļa'!H22='I.daļa'!C55,0%,25%)</f>
        <v>0.25</v>
      </c>
      <c r="AC52" s="580"/>
      <c r="AD52" s="580"/>
      <c r="AE52" s="580"/>
      <c r="AF52" s="220"/>
      <c r="AG52" s="220"/>
      <c r="AH52" s="220"/>
    </row>
    <row r="53" spans="1:34" ht="15.75">
      <c r="A53" s="197" t="s">
        <v>89</v>
      </c>
      <c r="B53" s="582" t="s">
        <v>196</v>
      </c>
      <c r="C53" s="582"/>
      <c r="D53" s="582"/>
      <c r="E53" s="582"/>
      <c r="F53" s="582"/>
      <c r="G53" s="582"/>
      <c r="H53" s="582"/>
      <c r="I53" s="574">
        <f aca="true" t="shared" si="9" ref="I53:I60">I9+O9+U9+AA9</f>
        <v>85692</v>
      </c>
      <c r="J53" s="575"/>
      <c r="K53" s="575"/>
      <c r="L53" s="576"/>
      <c r="M53" s="571">
        <f aca="true" t="shared" si="10" ref="M53:M60">K9+Q9+W9+AC9</f>
        <v>12288.91</v>
      </c>
      <c r="N53" s="572"/>
      <c r="O53" s="572"/>
      <c r="P53" s="573"/>
      <c r="Q53" s="555">
        <f aca="true" t="shared" si="11" ref="Q53:Q62">I53-M53</f>
        <v>73403.09</v>
      </c>
      <c r="R53" s="556"/>
      <c r="S53" s="557"/>
      <c r="T53" s="552">
        <f aca="true" t="shared" si="12" ref="T53:T62">IF(I53=0,0,M53/I53)</f>
        <v>0.14340790272137421</v>
      </c>
      <c r="U53" s="553"/>
      <c r="V53" s="554"/>
      <c r="W53" s="220"/>
      <c r="X53" s="581">
        <f>ROUNDDOWN((M64-J47)*X52,0)</f>
        <v>9216</v>
      </c>
      <c r="Y53" s="581"/>
      <c r="Z53" s="581"/>
      <c r="AA53" s="581"/>
      <c r="AB53" s="581">
        <f>ROUNDUP((M64-J47)*AB52,0)</f>
        <v>3073</v>
      </c>
      <c r="AC53" s="581"/>
      <c r="AD53" s="581"/>
      <c r="AE53" s="581"/>
      <c r="AF53" s="220"/>
      <c r="AG53" s="220"/>
      <c r="AH53" s="220"/>
    </row>
    <row r="54" spans="1:41" ht="30.75" customHeight="1">
      <c r="A54" s="197" t="s">
        <v>90</v>
      </c>
      <c r="B54" s="582" t="s">
        <v>426</v>
      </c>
      <c r="C54" s="582"/>
      <c r="D54" s="582"/>
      <c r="E54" s="582"/>
      <c r="F54" s="582"/>
      <c r="G54" s="582"/>
      <c r="H54" s="582"/>
      <c r="I54" s="574">
        <f t="shared" si="9"/>
        <v>0</v>
      </c>
      <c r="J54" s="575"/>
      <c r="K54" s="575"/>
      <c r="L54" s="576"/>
      <c r="M54" s="571">
        <f t="shared" si="10"/>
        <v>0</v>
      </c>
      <c r="N54" s="572"/>
      <c r="O54" s="572"/>
      <c r="P54" s="573"/>
      <c r="Q54" s="555">
        <f t="shared" si="11"/>
        <v>0</v>
      </c>
      <c r="R54" s="556"/>
      <c r="S54" s="557"/>
      <c r="T54" s="552">
        <f t="shared" si="12"/>
        <v>0</v>
      </c>
      <c r="U54" s="553"/>
      <c r="V54" s="554"/>
      <c r="W54" s="220"/>
      <c r="X54" s="581"/>
      <c r="Y54" s="581"/>
      <c r="Z54" s="581"/>
      <c r="AA54" s="581"/>
      <c r="AB54" s="581"/>
      <c r="AC54" s="581"/>
      <c r="AD54" s="581"/>
      <c r="AE54" s="581"/>
      <c r="AF54" s="220"/>
      <c r="AG54" s="220"/>
      <c r="AH54" s="220"/>
      <c r="AJ54" s="650"/>
      <c r="AK54" s="650"/>
      <c r="AL54" s="650"/>
      <c r="AM54" s="650"/>
      <c r="AN54" s="650"/>
      <c r="AO54" s="650"/>
    </row>
    <row r="55" spans="1:41" ht="15.75">
      <c r="A55" s="197"/>
      <c r="B55" s="605" t="s">
        <v>406</v>
      </c>
      <c r="C55" s="606"/>
      <c r="D55" s="606"/>
      <c r="E55" s="606"/>
      <c r="F55" s="606"/>
      <c r="G55" s="606"/>
      <c r="H55" s="606"/>
      <c r="I55" s="574">
        <f t="shared" si="9"/>
        <v>0</v>
      </c>
      <c r="J55" s="575"/>
      <c r="K55" s="575"/>
      <c r="L55" s="576"/>
      <c r="M55" s="571">
        <f t="shared" si="10"/>
        <v>0</v>
      </c>
      <c r="N55" s="572"/>
      <c r="O55" s="572"/>
      <c r="P55" s="573"/>
      <c r="Q55" s="555">
        <f t="shared" si="11"/>
        <v>0</v>
      </c>
      <c r="R55" s="556"/>
      <c r="S55" s="557"/>
      <c r="T55" s="552">
        <f t="shared" si="12"/>
        <v>0</v>
      </c>
      <c r="U55" s="553"/>
      <c r="V55" s="554"/>
      <c r="W55" s="220"/>
      <c r="AF55" s="220"/>
      <c r="AG55" s="220"/>
      <c r="AH55" s="220"/>
      <c r="AJ55" s="591"/>
      <c r="AK55" s="591"/>
      <c r="AL55" s="591"/>
      <c r="AM55" s="590"/>
      <c r="AN55" s="590"/>
      <c r="AO55" s="590"/>
    </row>
    <row r="56" spans="1:41" ht="20.25" customHeight="1">
      <c r="A56" s="197" t="s">
        <v>91</v>
      </c>
      <c r="B56" s="582" t="s">
        <v>425</v>
      </c>
      <c r="C56" s="582"/>
      <c r="D56" s="582"/>
      <c r="E56" s="582"/>
      <c r="F56" s="582"/>
      <c r="G56" s="582"/>
      <c r="H56" s="582"/>
      <c r="I56" s="574">
        <f t="shared" si="9"/>
        <v>15880</v>
      </c>
      <c r="J56" s="575"/>
      <c r="K56" s="575"/>
      <c r="L56" s="576"/>
      <c r="M56" s="571">
        <f t="shared" si="10"/>
        <v>0</v>
      </c>
      <c r="N56" s="572"/>
      <c r="O56" s="572"/>
      <c r="P56" s="573"/>
      <c r="Q56" s="555">
        <f t="shared" si="11"/>
        <v>15880</v>
      </c>
      <c r="R56" s="556"/>
      <c r="S56" s="557"/>
      <c r="T56" s="552">
        <f t="shared" si="12"/>
        <v>0</v>
      </c>
      <c r="U56" s="553"/>
      <c r="V56" s="554"/>
      <c r="W56" s="220"/>
      <c r="AF56" s="220"/>
      <c r="AG56" s="220"/>
      <c r="AH56" s="220"/>
      <c r="AJ56" s="592"/>
      <c r="AK56" s="592"/>
      <c r="AL56" s="592"/>
      <c r="AM56" s="592"/>
      <c r="AN56" s="592"/>
      <c r="AO56" s="592"/>
    </row>
    <row r="57" spans="1:41" ht="15.75">
      <c r="A57" s="197"/>
      <c r="B57" s="605" t="s">
        <v>406</v>
      </c>
      <c r="C57" s="606"/>
      <c r="D57" s="606"/>
      <c r="E57" s="606"/>
      <c r="F57" s="606"/>
      <c r="G57" s="606"/>
      <c r="H57" s="606"/>
      <c r="I57" s="574">
        <f t="shared" si="9"/>
        <v>0</v>
      </c>
      <c r="J57" s="575"/>
      <c r="K57" s="575"/>
      <c r="L57" s="576"/>
      <c r="M57" s="571">
        <f t="shared" si="10"/>
        <v>0</v>
      </c>
      <c r="N57" s="572"/>
      <c r="O57" s="572"/>
      <c r="P57" s="573"/>
      <c r="Q57" s="555">
        <f t="shared" si="11"/>
        <v>0</v>
      </c>
      <c r="R57" s="556"/>
      <c r="S57" s="557"/>
      <c r="T57" s="552">
        <f t="shared" si="12"/>
        <v>0</v>
      </c>
      <c r="U57" s="553"/>
      <c r="V57" s="554"/>
      <c r="W57" s="220"/>
      <c r="AF57" s="220"/>
      <c r="AG57" s="220"/>
      <c r="AH57" s="220"/>
      <c r="AJ57" s="593"/>
      <c r="AK57" s="593"/>
      <c r="AL57" s="593"/>
      <c r="AM57" s="593"/>
      <c r="AN57" s="593"/>
      <c r="AO57" s="593"/>
    </row>
    <row r="58" spans="1:41" ht="30" customHeight="1">
      <c r="A58" s="197" t="s">
        <v>92</v>
      </c>
      <c r="B58" s="582" t="s">
        <v>199</v>
      </c>
      <c r="C58" s="582"/>
      <c r="D58" s="582"/>
      <c r="E58" s="582"/>
      <c r="F58" s="582"/>
      <c r="G58" s="582"/>
      <c r="H58" s="582"/>
      <c r="I58" s="574">
        <f t="shared" si="9"/>
        <v>3471</v>
      </c>
      <c r="J58" s="575"/>
      <c r="K58" s="575"/>
      <c r="L58" s="576"/>
      <c r="M58" s="571">
        <f t="shared" si="10"/>
        <v>0</v>
      </c>
      <c r="N58" s="572"/>
      <c r="O58" s="572"/>
      <c r="P58" s="573"/>
      <c r="Q58" s="555">
        <f t="shared" si="11"/>
        <v>3471</v>
      </c>
      <c r="R58" s="556"/>
      <c r="S58" s="557"/>
      <c r="T58" s="552">
        <f t="shared" si="12"/>
        <v>0</v>
      </c>
      <c r="U58" s="553"/>
      <c r="V58" s="554"/>
      <c r="W58" s="220"/>
      <c r="AE58" s="221"/>
      <c r="AF58" s="221"/>
      <c r="AG58" s="220"/>
      <c r="AH58" s="220"/>
      <c r="AJ58" s="593"/>
      <c r="AK58" s="593"/>
      <c r="AL58" s="593"/>
      <c r="AM58" s="593"/>
      <c r="AN58" s="593"/>
      <c r="AO58" s="593"/>
    </row>
    <row r="59" spans="1:34" ht="15.75">
      <c r="A59" s="197" t="s">
        <v>357</v>
      </c>
      <c r="B59" s="582" t="s">
        <v>202</v>
      </c>
      <c r="C59" s="582"/>
      <c r="D59" s="582"/>
      <c r="E59" s="582"/>
      <c r="F59" s="582"/>
      <c r="G59" s="582"/>
      <c r="H59" s="582"/>
      <c r="I59" s="574">
        <f t="shared" si="9"/>
        <v>1020</v>
      </c>
      <c r="J59" s="575"/>
      <c r="K59" s="575"/>
      <c r="L59" s="576"/>
      <c r="M59" s="571">
        <f t="shared" si="10"/>
        <v>0</v>
      </c>
      <c r="N59" s="572"/>
      <c r="O59" s="572"/>
      <c r="P59" s="573"/>
      <c r="Q59" s="555">
        <f t="shared" si="11"/>
        <v>1020</v>
      </c>
      <c r="R59" s="556"/>
      <c r="S59" s="557"/>
      <c r="T59" s="552">
        <f t="shared" si="12"/>
        <v>0</v>
      </c>
      <c r="U59" s="553"/>
      <c r="V59" s="554"/>
      <c r="W59" s="220"/>
      <c r="AE59" s="221"/>
      <c r="AF59" s="221"/>
      <c r="AG59" s="220"/>
      <c r="AH59" s="220"/>
    </row>
    <row r="60" spans="1:34" ht="15.75" customHeight="1">
      <c r="A60" s="197" t="s">
        <v>350</v>
      </c>
      <c r="B60" s="582" t="s">
        <v>205</v>
      </c>
      <c r="C60" s="582"/>
      <c r="D60" s="582"/>
      <c r="E60" s="582"/>
      <c r="F60" s="582"/>
      <c r="G60" s="582"/>
      <c r="H60" s="582"/>
      <c r="I60" s="574">
        <f t="shared" si="9"/>
        <v>0</v>
      </c>
      <c r="J60" s="575"/>
      <c r="K60" s="575"/>
      <c r="L60" s="576"/>
      <c r="M60" s="571">
        <f t="shared" si="10"/>
        <v>0</v>
      </c>
      <c r="N60" s="572"/>
      <c r="O60" s="572"/>
      <c r="P60" s="573"/>
      <c r="Q60" s="555">
        <f t="shared" si="11"/>
        <v>0</v>
      </c>
      <c r="R60" s="556"/>
      <c r="S60" s="557"/>
      <c r="T60" s="552">
        <f t="shared" si="12"/>
        <v>0</v>
      </c>
      <c r="U60" s="553"/>
      <c r="V60" s="554"/>
      <c r="AG60" s="220"/>
      <c r="AH60" s="220"/>
    </row>
    <row r="61" spans="1:34" ht="15.75">
      <c r="A61" s="610" t="s">
        <v>329</v>
      </c>
      <c r="B61" s="610"/>
      <c r="C61" s="610"/>
      <c r="D61" s="610"/>
      <c r="E61" s="610"/>
      <c r="F61" s="610"/>
      <c r="G61" s="610"/>
      <c r="H61" s="610"/>
      <c r="I61" s="611">
        <f>I62</f>
        <v>0</v>
      </c>
      <c r="J61" s="612"/>
      <c r="K61" s="612"/>
      <c r="L61" s="613"/>
      <c r="M61" s="644">
        <f>M62</f>
        <v>0</v>
      </c>
      <c r="N61" s="645"/>
      <c r="O61" s="645"/>
      <c r="P61" s="646"/>
      <c r="Q61" s="647">
        <f t="shared" si="11"/>
        <v>0</v>
      </c>
      <c r="R61" s="648"/>
      <c r="S61" s="649"/>
      <c r="T61" s="549">
        <f t="shared" si="12"/>
        <v>0</v>
      </c>
      <c r="U61" s="550"/>
      <c r="V61" s="551"/>
      <c r="X61" s="562" t="s">
        <v>428</v>
      </c>
      <c r="Y61" s="562"/>
      <c r="Z61" s="562"/>
      <c r="AA61" s="562"/>
      <c r="AB61" s="562"/>
      <c r="AC61" s="562"/>
      <c r="AG61" s="220"/>
      <c r="AH61" s="220"/>
    </row>
    <row r="62" spans="1:34" ht="30" customHeight="1">
      <c r="A62" s="197" t="s">
        <v>97</v>
      </c>
      <c r="B62" s="582" t="s">
        <v>427</v>
      </c>
      <c r="C62" s="582"/>
      <c r="D62" s="582"/>
      <c r="E62" s="582"/>
      <c r="F62" s="582"/>
      <c r="G62" s="582"/>
      <c r="H62" s="582"/>
      <c r="I62" s="574">
        <f>I18+O18+U18+AA18</f>
        <v>0</v>
      </c>
      <c r="J62" s="575"/>
      <c r="K62" s="575"/>
      <c r="L62" s="576"/>
      <c r="M62" s="571">
        <f>K18+Q18+W18+AC18</f>
        <v>0</v>
      </c>
      <c r="N62" s="572"/>
      <c r="O62" s="572"/>
      <c r="P62" s="573"/>
      <c r="Q62" s="555">
        <f t="shared" si="11"/>
        <v>0</v>
      </c>
      <c r="R62" s="556"/>
      <c r="S62" s="557"/>
      <c r="T62" s="552">
        <f t="shared" si="12"/>
        <v>0</v>
      </c>
      <c r="U62" s="553"/>
      <c r="V62" s="554"/>
      <c r="X62" s="562"/>
      <c r="Y62" s="562"/>
      <c r="Z62" s="562"/>
      <c r="AA62" s="562"/>
      <c r="AB62" s="562"/>
      <c r="AC62" s="562"/>
      <c r="AG62" s="220"/>
      <c r="AH62" s="220"/>
    </row>
    <row r="63" spans="1:34" ht="15.75">
      <c r="A63" s="197"/>
      <c r="B63" s="546" t="s">
        <v>406</v>
      </c>
      <c r="C63" s="547"/>
      <c r="D63" s="547"/>
      <c r="E63" s="547"/>
      <c r="F63" s="547"/>
      <c r="G63" s="547"/>
      <c r="H63" s="548"/>
      <c r="I63" s="574">
        <f>I19+O19+U19+AA19</f>
        <v>0</v>
      </c>
      <c r="J63" s="575"/>
      <c r="K63" s="575"/>
      <c r="L63" s="576"/>
      <c r="M63" s="571">
        <f>K19+Q19+W19+AC19</f>
        <v>0</v>
      </c>
      <c r="N63" s="572"/>
      <c r="O63" s="572"/>
      <c r="P63" s="573"/>
      <c r="Q63" s="555">
        <f>I63-M63</f>
        <v>0</v>
      </c>
      <c r="R63" s="556"/>
      <c r="S63" s="557"/>
      <c r="T63" s="552">
        <f>IF(I63=0,0,M63/I63)</f>
        <v>0</v>
      </c>
      <c r="U63" s="553"/>
      <c r="V63" s="554"/>
      <c r="X63" s="559" t="s">
        <v>269</v>
      </c>
      <c r="Y63" s="560"/>
      <c r="Z63" s="561"/>
      <c r="AA63" s="559" t="s">
        <v>411</v>
      </c>
      <c r="AB63" s="560"/>
      <c r="AC63" s="561"/>
      <c r="AG63" s="220"/>
      <c r="AH63" s="220"/>
    </row>
    <row r="64" spans="1:34" ht="15.75">
      <c r="A64" s="657" t="s">
        <v>123</v>
      </c>
      <c r="B64" s="657"/>
      <c r="C64" s="657"/>
      <c r="D64" s="657"/>
      <c r="E64" s="657"/>
      <c r="F64" s="657"/>
      <c r="G64" s="657"/>
      <c r="H64" s="657"/>
      <c r="I64" s="666">
        <f>I52+I61</f>
        <v>106063</v>
      </c>
      <c r="J64" s="667"/>
      <c r="K64" s="667"/>
      <c r="L64" s="668"/>
      <c r="M64" s="658">
        <f>M52+M61</f>
        <v>12288.91</v>
      </c>
      <c r="N64" s="659"/>
      <c r="O64" s="659"/>
      <c r="P64" s="660"/>
      <c r="Q64" s="653">
        <f>I64-M64</f>
        <v>93774.09</v>
      </c>
      <c r="R64" s="654"/>
      <c r="S64" s="655"/>
      <c r="T64" s="670">
        <f>IF(I64=0,0,M64/I64)</f>
        <v>0.11586425049263174</v>
      </c>
      <c r="U64" s="671"/>
      <c r="V64" s="672"/>
      <c r="W64" s="220"/>
      <c r="X64" s="563">
        <v>0.05</v>
      </c>
      <c r="Y64" s="564"/>
      <c r="Z64" s="564"/>
      <c r="AA64" s="545">
        <f>IF(M64=0,0,M62/M64)</f>
        <v>0</v>
      </c>
      <c r="AB64" s="545"/>
      <c r="AC64" s="545"/>
      <c r="AD64" s="220"/>
      <c r="AE64" s="220"/>
      <c r="AF64" s="220"/>
      <c r="AG64" s="220"/>
      <c r="AH64" s="220"/>
    </row>
    <row r="65" spans="1:34" ht="18" customHeight="1">
      <c r="A65" s="684" t="s">
        <v>443</v>
      </c>
      <c r="B65" s="684"/>
      <c r="C65" s="684"/>
      <c r="D65" s="684"/>
      <c r="E65" s="684"/>
      <c r="F65" s="684"/>
      <c r="G65" s="684"/>
      <c r="H65" s="684"/>
      <c r="I65" s="685">
        <f>I53+I55+I57+I63</f>
        <v>85692</v>
      </c>
      <c r="J65" s="686"/>
      <c r="K65" s="686"/>
      <c r="L65" s="687"/>
      <c r="M65" s="685" t="s">
        <v>137</v>
      </c>
      <c r="N65" s="686"/>
      <c r="O65" s="686"/>
      <c r="P65" s="687"/>
      <c r="Q65" s="555" t="s">
        <v>137</v>
      </c>
      <c r="R65" s="556"/>
      <c r="S65" s="557"/>
      <c r="T65" s="555" t="s">
        <v>137</v>
      </c>
      <c r="U65" s="556"/>
      <c r="V65" s="557"/>
      <c r="W65" s="220"/>
      <c r="X65" s="565" t="s">
        <v>431</v>
      </c>
      <c r="Y65" s="565"/>
      <c r="Z65" s="565"/>
      <c r="AA65" s="565"/>
      <c r="AB65" s="565"/>
      <c r="AC65" s="565"/>
      <c r="AD65" s="220"/>
      <c r="AE65" s="220"/>
      <c r="AF65" s="220"/>
      <c r="AG65" s="220"/>
      <c r="AH65" s="220"/>
    </row>
    <row r="66" spans="1:34" ht="28.5" customHeight="1">
      <c r="A66" s="684" t="s">
        <v>412</v>
      </c>
      <c r="B66" s="684"/>
      <c r="C66" s="684"/>
      <c r="D66" s="684"/>
      <c r="E66" s="684"/>
      <c r="F66" s="684"/>
      <c r="G66" s="684"/>
      <c r="H66" s="684"/>
      <c r="I66" s="685">
        <f>(I64-I65)*10%</f>
        <v>2037.1000000000001</v>
      </c>
      <c r="J66" s="686"/>
      <c r="K66" s="686"/>
      <c r="L66" s="687"/>
      <c r="M66" s="685" t="s">
        <v>137</v>
      </c>
      <c r="N66" s="686"/>
      <c r="O66" s="686"/>
      <c r="P66" s="687"/>
      <c r="Q66" s="555" t="s">
        <v>137</v>
      </c>
      <c r="R66" s="556"/>
      <c r="S66" s="557"/>
      <c r="T66" s="555" t="s">
        <v>137</v>
      </c>
      <c r="U66" s="556"/>
      <c r="V66" s="557"/>
      <c r="W66" s="220"/>
      <c r="X66" s="544">
        <f>I64-I20-O20-U20-AA20</f>
        <v>0</v>
      </c>
      <c r="Y66" s="543"/>
      <c r="Z66" s="543"/>
      <c r="AA66" s="542">
        <f>M64-K20-Q20-W20-AC20</f>
        <v>0</v>
      </c>
      <c r="AB66" s="543"/>
      <c r="AC66" s="543"/>
      <c r="AD66" s="220"/>
      <c r="AE66" s="220"/>
      <c r="AF66" s="220"/>
      <c r="AG66" s="220"/>
      <c r="AH66" s="220"/>
    </row>
    <row r="67" spans="1:34" ht="15.75">
      <c r="A67" s="232" t="s">
        <v>341</v>
      </c>
      <c r="B67" s="199"/>
      <c r="C67" s="199"/>
      <c r="D67" s="199"/>
      <c r="E67" s="199"/>
      <c r="F67" s="199"/>
      <c r="G67" s="199"/>
      <c r="H67" s="199"/>
      <c r="I67" s="199"/>
      <c r="J67" s="199"/>
      <c r="K67" s="199"/>
      <c r="L67" s="199"/>
      <c r="M67" s="199"/>
      <c r="N67" s="199"/>
      <c r="O67" s="199"/>
      <c r="P67" s="199"/>
      <c r="Q67" s="199"/>
      <c r="R67" s="220"/>
      <c r="S67" s="220"/>
      <c r="T67" s="220"/>
      <c r="U67" s="220"/>
      <c r="V67" s="220"/>
      <c r="W67" s="220"/>
      <c r="X67" s="220"/>
      <c r="Y67" s="220"/>
      <c r="Z67" s="220"/>
      <c r="AA67" s="220"/>
      <c r="AB67" s="220"/>
      <c r="AC67" s="220"/>
      <c r="AD67" s="220"/>
      <c r="AE67" s="220"/>
      <c r="AF67" s="220"/>
      <c r="AG67" s="220"/>
      <c r="AH67" s="220"/>
    </row>
    <row r="68" spans="1:34" ht="7.5" customHeight="1">
      <c r="A68" s="132"/>
      <c r="B68" s="199"/>
      <c r="C68" s="199"/>
      <c r="D68" s="199"/>
      <c r="E68" s="199"/>
      <c r="F68" s="199"/>
      <c r="G68" s="199"/>
      <c r="H68" s="199"/>
      <c r="I68" s="199"/>
      <c r="J68" s="199"/>
      <c r="K68" s="199"/>
      <c r="L68" s="199"/>
      <c r="M68" s="199"/>
      <c r="N68" s="199"/>
      <c r="O68" s="199"/>
      <c r="P68" s="199"/>
      <c r="Q68" s="199"/>
      <c r="R68" s="220"/>
      <c r="S68" s="220"/>
      <c r="T68" s="220"/>
      <c r="U68" s="220"/>
      <c r="V68" s="220"/>
      <c r="W68" s="220"/>
      <c r="X68" s="220"/>
      <c r="Y68" s="220"/>
      <c r="Z68" s="220"/>
      <c r="AA68" s="220"/>
      <c r="AB68" s="220"/>
      <c r="AC68" s="220"/>
      <c r="AD68" s="220"/>
      <c r="AE68" s="220"/>
      <c r="AF68" s="220"/>
      <c r="AG68" s="220"/>
      <c r="AH68" s="220"/>
    </row>
    <row r="69" spans="1:34" ht="15.75">
      <c r="A69" s="192" t="s">
        <v>376</v>
      </c>
      <c r="B69" s="680" t="s">
        <v>388</v>
      </c>
      <c r="C69" s="680"/>
      <c r="D69" s="680"/>
      <c r="E69" s="680"/>
      <c r="F69" s="680"/>
      <c r="G69" s="680"/>
      <c r="H69" s="680"/>
      <c r="I69" s="680"/>
      <c r="J69" s="680"/>
      <c r="K69" s="680"/>
      <c r="L69" s="680"/>
      <c r="M69" s="680"/>
      <c r="N69" s="680"/>
      <c r="O69" s="680"/>
      <c r="P69" s="680"/>
      <c r="Q69" s="220"/>
      <c r="R69" s="220"/>
      <c r="S69" s="220"/>
      <c r="T69" s="220"/>
      <c r="U69" s="220"/>
      <c r="V69" s="220"/>
      <c r="W69" s="220"/>
      <c r="X69" s="220"/>
      <c r="Y69" s="220"/>
      <c r="Z69" s="220"/>
      <c r="AA69" s="220"/>
      <c r="AB69" s="220"/>
      <c r="AC69" s="220"/>
      <c r="AD69" s="220"/>
      <c r="AE69" s="233"/>
      <c r="AF69" s="233"/>
      <c r="AG69" s="220"/>
      <c r="AH69" s="220"/>
    </row>
    <row r="70" spans="1:34" ht="12" customHeight="1">
      <c r="A70" s="192"/>
      <c r="B70" s="198"/>
      <c r="C70" s="198"/>
      <c r="D70" s="198"/>
      <c r="E70" s="198"/>
      <c r="F70" s="198"/>
      <c r="G70" s="198"/>
      <c r="H70" s="198"/>
      <c r="I70" s="198"/>
      <c r="J70" s="198"/>
      <c r="K70" s="198"/>
      <c r="L70" s="198"/>
      <c r="M70" s="198"/>
      <c r="N70" s="198"/>
      <c r="O70" s="220"/>
      <c r="P70" s="220"/>
      <c r="Q70" s="220"/>
      <c r="R70" s="220"/>
      <c r="S70" s="220"/>
      <c r="T70" s="220"/>
      <c r="U70" s="220"/>
      <c r="V70" s="220"/>
      <c r="W70" s="220"/>
      <c r="X70" s="220"/>
      <c r="Y70" s="234"/>
      <c r="Z70" s="234"/>
      <c r="AA70" s="234"/>
      <c r="AB70" s="234"/>
      <c r="AC70" s="220"/>
      <c r="AD70" s="220"/>
      <c r="AE70" s="233"/>
      <c r="AF70" s="233"/>
      <c r="AG70" s="220"/>
      <c r="AH70" s="220"/>
    </row>
    <row r="71" spans="1:34" ht="31.5" customHeight="1">
      <c r="A71" s="211" t="s">
        <v>398</v>
      </c>
      <c r="B71" s="564" t="s">
        <v>277</v>
      </c>
      <c r="C71" s="564"/>
      <c r="D71" s="564"/>
      <c r="E71" s="564"/>
      <c r="F71" s="564"/>
      <c r="G71" s="564"/>
      <c r="H71" s="564"/>
      <c r="I71" s="564"/>
      <c r="J71" s="564"/>
      <c r="K71" s="564" t="s">
        <v>410</v>
      </c>
      <c r="L71" s="564"/>
      <c r="M71" s="564"/>
      <c r="N71" s="564"/>
      <c r="O71" s="610" t="s">
        <v>387</v>
      </c>
      <c r="P71" s="610"/>
      <c r="Q71" s="610"/>
      <c r="R71" s="610"/>
      <c r="S71" s="631" t="s">
        <v>408</v>
      </c>
      <c r="T71" s="631"/>
      <c r="U71" s="631"/>
      <c r="V71" s="631" t="s">
        <v>409</v>
      </c>
      <c r="W71" s="631"/>
      <c r="X71" s="631"/>
      <c r="Y71" s="235"/>
      <c r="Z71" s="562" t="s">
        <v>372</v>
      </c>
      <c r="AA71" s="562"/>
      <c r="AB71" s="562"/>
      <c r="AC71" s="562"/>
      <c r="AD71" s="562"/>
      <c r="AE71" s="562"/>
      <c r="AF71" s="233"/>
      <c r="AG71" s="220"/>
      <c r="AH71" s="220"/>
    </row>
    <row r="72" spans="1:34" ht="15.75">
      <c r="A72" s="222" t="str">
        <f aca="true" t="shared" si="13" ref="A72:B81">A28</f>
        <v>1.</v>
      </c>
      <c r="B72" s="584" t="s">
        <v>371</v>
      </c>
      <c r="C72" s="584"/>
      <c r="D72" s="584"/>
      <c r="E72" s="584"/>
      <c r="F72" s="584"/>
      <c r="G72" s="584"/>
      <c r="H72" s="584"/>
      <c r="I72" s="584"/>
      <c r="J72" s="584"/>
      <c r="K72" s="583">
        <f aca="true" t="shared" si="14" ref="K72:K81">I28+O28+U28+AA28</f>
        <v>9723</v>
      </c>
      <c r="L72" s="584"/>
      <c r="M72" s="584"/>
      <c r="N72" s="584"/>
      <c r="O72" s="585">
        <f aca="true" t="shared" si="15" ref="O72:O81">K28+Q28+W28+AC28</f>
        <v>1270.13</v>
      </c>
      <c r="P72" s="586"/>
      <c r="Q72" s="586"/>
      <c r="R72" s="586"/>
      <c r="S72" s="587">
        <f>K72-O72</f>
        <v>8452.869999999999</v>
      </c>
      <c r="T72" s="588"/>
      <c r="U72" s="588"/>
      <c r="V72" s="589">
        <f>IF(K72=0,0,O72/K72)</f>
        <v>0.13063149233775584</v>
      </c>
      <c r="W72" s="589"/>
      <c r="X72" s="589"/>
      <c r="Y72" s="236"/>
      <c r="Z72" s="584" t="s">
        <v>269</v>
      </c>
      <c r="AA72" s="584"/>
      <c r="AB72" s="584"/>
      <c r="AC72" s="584" t="s">
        <v>411</v>
      </c>
      <c r="AD72" s="584"/>
      <c r="AE72" s="584"/>
      <c r="AF72" s="233"/>
      <c r="AG72" s="220"/>
      <c r="AH72" s="220"/>
    </row>
    <row r="73" spans="1:34" ht="86.25" customHeight="1">
      <c r="A73" s="222" t="str">
        <f t="shared" si="13"/>
        <v>2.</v>
      </c>
      <c r="B73" s="702" t="str">
        <f>B29</f>
        <v>Piespiedu izraidīšanas novērotāju
un Valsts robežsardzes amatpersonu zināšanu stiprināšana par aktuālākajiem cilvēktiesību standartiem ārzemnieku piespiedu izraidīšanas jomā</v>
      </c>
      <c r="C73" s="702"/>
      <c r="D73" s="702"/>
      <c r="E73" s="702"/>
      <c r="F73" s="702"/>
      <c r="G73" s="702"/>
      <c r="H73" s="702"/>
      <c r="I73" s="702"/>
      <c r="J73" s="702"/>
      <c r="K73" s="583">
        <f t="shared" si="14"/>
        <v>19431</v>
      </c>
      <c r="L73" s="584"/>
      <c r="M73" s="584"/>
      <c r="N73" s="584"/>
      <c r="O73" s="703">
        <f t="shared" si="15"/>
        <v>3316.83</v>
      </c>
      <c r="P73" s="704"/>
      <c r="Q73" s="704"/>
      <c r="R73" s="704"/>
      <c r="S73" s="705">
        <f aca="true" t="shared" si="16" ref="S73:S82">K73-O73</f>
        <v>16114.17</v>
      </c>
      <c r="T73" s="706"/>
      <c r="U73" s="706"/>
      <c r="V73" s="707">
        <f aca="true" t="shared" si="17" ref="V73:V82">IF(K73=0,0,O73/K73)</f>
        <v>0.1706978539447275</v>
      </c>
      <c r="W73" s="707"/>
      <c r="X73" s="707"/>
      <c r="Y73" s="236"/>
      <c r="Z73" s="674">
        <v>0.1</v>
      </c>
      <c r="AA73" s="674"/>
      <c r="AB73" s="674"/>
      <c r="AC73" s="545">
        <f>IF(K72=0,0,O72/O82)</f>
        <v>0.10335578989511683</v>
      </c>
      <c r="AD73" s="545"/>
      <c r="AE73" s="545"/>
      <c r="AF73" s="233"/>
      <c r="AG73" s="220"/>
      <c r="AH73" s="220"/>
    </row>
    <row r="74" spans="1:34" ht="43.5" customHeight="1">
      <c r="A74" s="222" t="str">
        <f t="shared" si="13"/>
        <v>3.</v>
      </c>
      <c r="B74" s="702" t="str">
        <f t="shared" si="13"/>
        <v>Cilvēku tirdzniecības upuru atpazīšanas procedūru pilnveidošana izraidīšanas procesā </v>
      </c>
      <c r="C74" s="702"/>
      <c r="D74" s="702"/>
      <c r="E74" s="702"/>
      <c r="F74" s="702"/>
      <c r="G74" s="702"/>
      <c r="H74" s="702"/>
      <c r="I74" s="702"/>
      <c r="J74" s="702"/>
      <c r="K74" s="583">
        <f t="shared" si="14"/>
        <v>29453</v>
      </c>
      <c r="L74" s="584"/>
      <c r="M74" s="584"/>
      <c r="N74" s="584"/>
      <c r="O74" s="703">
        <f t="shared" si="15"/>
        <v>4084.71</v>
      </c>
      <c r="P74" s="704"/>
      <c r="Q74" s="704"/>
      <c r="R74" s="704"/>
      <c r="S74" s="705">
        <f t="shared" si="16"/>
        <v>25368.29</v>
      </c>
      <c r="T74" s="706"/>
      <c r="U74" s="706"/>
      <c r="V74" s="707">
        <f t="shared" si="17"/>
        <v>0.13868570264489186</v>
      </c>
      <c r="W74" s="707"/>
      <c r="X74" s="707"/>
      <c r="Y74" s="236"/>
      <c r="Z74" s="674"/>
      <c r="AA74" s="674"/>
      <c r="AB74" s="674"/>
      <c r="AC74" s="545"/>
      <c r="AD74" s="545"/>
      <c r="AE74" s="545"/>
      <c r="AF74" s="233"/>
      <c r="AG74" s="220"/>
      <c r="AH74" s="220"/>
    </row>
    <row r="75" spans="1:34" ht="54.75" customHeight="1">
      <c r="A75" s="222" t="str">
        <f t="shared" si="13"/>
        <v>4.</v>
      </c>
      <c r="B75" s="702" t="str">
        <f t="shared" si="13"/>
        <v>Nepilngadīgo bērnu, kuri ceļo bez pavadības, tiesību nodrošināšana izraidīšanas procesā</v>
      </c>
      <c r="C75" s="702"/>
      <c r="D75" s="702"/>
      <c r="E75" s="702"/>
      <c r="F75" s="702"/>
      <c r="G75" s="702"/>
      <c r="H75" s="702"/>
      <c r="I75" s="702"/>
      <c r="J75" s="702"/>
      <c r="K75" s="583">
        <f t="shared" si="14"/>
        <v>31919</v>
      </c>
      <c r="L75" s="584"/>
      <c r="M75" s="584"/>
      <c r="N75" s="584"/>
      <c r="O75" s="703">
        <f t="shared" si="15"/>
        <v>3617.24</v>
      </c>
      <c r="P75" s="704"/>
      <c r="Q75" s="704"/>
      <c r="R75" s="704"/>
      <c r="S75" s="705">
        <f t="shared" si="16"/>
        <v>28301.760000000002</v>
      </c>
      <c r="T75" s="706"/>
      <c r="U75" s="706"/>
      <c r="V75" s="707">
        <f t="shared" si="17"/>
        <v>0.11332560543876687</v>
      </c>
      <c r="W75" s="707"/>
      <c r="X75" s="707"/>
      <c r="Y75" s="236"/>
      <c r="Z75" s="220"/>
      <c r="AA75" s="220"/>
      <c r="AB75" s="220"/>
      <c r="AC75" s="220"/>
      <c r="AD75" s="220"/>
      <c r="AE75" s="233"/>
      <c r="AF75" s="233"/>
      <c r="AG75" s="220"/>
      <c r="AH75" s="220"/>
    </row>
    <row r="76" spans="1:34" ht="42" customHeight="1">
      <c r="A76" s="222" t="str">
        <f t="shared" si="13"/>
        <v>5.</v>
      </c>
      <c r="B76" s="702" t="str">
        <f t="shared" si="13"/>
        <v>Tiesībsarga biroja datu bāzes pilnveidošana</v>
      </c>
      <c r="C76" s="702"/>
      <c r="D76" s="702"/>
      <c r="E76" s="702"/>
      <c r="F76" s="702"/>
      <c r="G76" s="702"/>
      <c r="H76" s="702"/>
      <c r="I76" s="702"/>
      <c r="J76" s="702"/>
      <c r="K76" s="583">
        <f t="shared" si="14"/>
        <v>15537</v>
      </c>
      <c r="L76" s="584"/>
      <c r="M76" s="584"/>
      <c r="N76" s="584"/>
      <c r="O76" s="703">
        <f t="shared" si="15"/>
        <v>0</v>
      </c>
      <c r="P76" s="704"/>
      <c r="Q76" s="704"/>
      <c r="R76" s="704"/>
      <c r="S76" s="705">
        <f t="shared" si="16"/>
        <v>15537</v>
      </c>
      <c r="T76" s="706"/>
      <c r="U76" s="706"/>
      <c r="V76" s="707">
        <f t="shared" si="17"/>
        <v>0</v>
      </c>
      <c r="W76" s="707"/>
      <c r="X76" s="707"/>
      <c r="Y76" s="236"/>
      <c r="Z76" s="558"/>
      <c r="AA76" s="558"/>
      <c r="AB76" s="558"/>
      <c r="AC76" s="558"/>
      <c r="AD76" s="558"/>
      <c r="AE76" s="558"/>
      <c r="AF76" s="233"/>
      <c r="AG76" s="220"/>
      <c r="AH76" s="220"/>
    </row>
    <row r="77" spans="1:34" ht="15.75" hidden="1">
      <c r="A77" s="222">
        <f t="shared" si="13"/>
        <v>0</v>
      </c>
      <c r="B77" s="584">
        <f t="shared" si="13"/>
        <v>0</v>
      </c>
      <c r="C77" s="584"/>
      <c r="D77" s="584"/>
      <c r="E77" s="584"/>
      <c r="F77" s="584"/>
      <c r="G77" s="584"/>
      <c r="H77" s="584"/>
      <c r="I77" s="584"/>
      <c r="J77" s="584"/>
      <c r="K77" s="583">
        <f t="shared" si="14"/>
        <v>0</v>
      </c>
      <c r="L77" s="584"/>
      <c r="M77" s="584"/>
      <c r="N77" s="584"/>
      <c r="O77" s="585">
        <f t="shared" si="15"/>
        <v>0</v>
      </c>
      <c r="P77" s="586"/>
      <c r="Q77" s="586"/>
      <c r="R77" s="586"/>
      <c r="S77" s="587">
        <f t="shared" si="16"/>
        <v>0</v>
      </c>
      <c r="T77" s="588"/>
      <c r="U77" s="588"/>
      <c r="V77" s="589">
        <f t="shared" si="17"/>
        <v>0</v>
      </c>
      <c r="W77" s="589"/>
      <c r="X77" s="589"/>
      <c r="Y77" s="236"/>
      <c r="Z77" s="246"/>
      <c r="AA77" s="246"/>
      <c r="AB77" s="246"/>
      <c r="AC77" s="246"/>
      <c r="AD77" s="246"/>
      <c r="AE77" s="247"/>
      <c r="AF77" s="233"/>
      <c r="AG77" s="220"/>
      <c r="AH77" s="220"/>
    </row>
    <row r="78" spans="1:34" ht="15.75" hidden="1">
      <c r="A78" s="222">
        <f t="shared" si="13"/>
        <v>0</v>
      </c>
      <c r="B78" s="584">
        <f t="shared" si="13"/>
        <v>0</v>
      </c>
      <c r="C78" s="584"/>
      <c r="D78" s="584"/>
      <c r="E78" s="584"/>
      <c r="F78" s="584"/>
      <c r="G78" s="584"/>
      <c r="H78" s="584"/>
      <c r="I78" s="584"/>
      <c r="J78" s="584"/>
      <c r="K78" s="583">
        <f t="shared" si="14"/>
        <v>0</v>
      </c>
      <c r="L78" s="584"/>
      <c r="M78" s="584"/>
      <c r="N78" s="584"/>
      <c r="O78" s="585">
        <f t="shared" si="15"/>
        <v>0</v>
      </c>
      <c r="P78" s="586"/>
      <c r="Q78" s="586"/>
      <c r="R78" s="586"/>
      <c r="S78" s="587">
        <f t="shared" si="16"/>
        <v>0</v>
      </c>
      <c r="T78" s="588"/>
      <c r="U78" s="588"/>
      <c r="V78" s="589">
        <f t="shared" si="17"/>
        <v>0</v>
      </c>
      <c r="W78" s="589"/>
      <c r="X78" s="589"/>
      <c r="Y78" s="236"/>
      <c r="Z78" s="246"/>
      <c r="AA78" s="246"/>
      <c r="AB78" s="246"/>
      <c r="AC78" s="246"/>
      <c r="AD78" s="246"/>
      <c r="AE78" s="247"/>
      <c r="AF78" s="233"/>
      <c r="AG78" s="220"/>
      <c r="AH78" s="220"/>
    </row>
    <row r="79" spans="1:34" ht="15.75" hidden="1">
      <c r="A79" s="222">
        <f t="shared" si="13"/>
        <v>0</v>
      </c>
      <c r="B79" s="584">
        <f t="shared" si="13"/>
        <v>0</v>
      </c>
      <c r="C79" s="584"/>
      <c r="D79" s="584"/>
      <c r="E79" s="584"/>
      <c r="F79" s="584"/>
      <c r="G79" s="584"/>
      <c r="H79" s="584"/>
      <c r="I79" s="584"/>
      <c r="J79" s="584"/>
      <c r="K79" s="583">
        <f t="shared" si="14"/>
        <v>0</v>
      </c>
      <c r="L79" s="584"/>
      <c r="M79" s="584"/>
      <c r="N79" s="584"/>
      <c r="O79" s="585">
        <f t="shared" si="15"/>
        <v>0</v>
      </c>
      <c r="P79" s="586"/>
      <c r="Q79" s="586"/>
      <c r="R79" s="586"/>
      <c r="S79" s="587">
        <f t="shared" si="16"/>
        <v>0</v>
      </c>
      <c r="T79" s="588"/>
      <c r="U79" s="588"/>
      <c r="V79" s="589">
        <f t="shared" si="17"/>
        <v>0</v>
      </c>
      <c r="W79" s="589"/>
      <c r="X79" s="589"/>
      <c r="Y79" s="236"/>
      <c r="Z79" s="246"/>
      <c r="AA79" s="246"/>
      <c r="AB79" s="246"/>
      <c r="AC79" s="246"/>
      <c r="AD79" s="246"/>
      <c r="AE79" s="247"/>
      <c r="AF79" s="233"/>
      <c r="AG79" s="220"/>
      <c r="AH79" s="220"/>
    </row>
    <row r="80" spans="1:34" ht="15.75" hidden="1">
      <c r="A80" s="222">
        <f t="shared" si="13"/>
        <v>0</v>
      </c>
      <c r="B80" s="584">
        <f t="shared" si="13"/>
        <v>0</v>
      </c>
      <c r="C80" s="584"/>
      <c r="D80" s="584"/>
      <c r="E80" s="584"/>
      <c r="F80" s="584"/>
      <c r="G80" s="584"/>
      <c r="H80" s="584"/>
      <c r="I80" s="584"/>
      <c r="J80" s="584"/>
      <c r="K80" s="583">
        <f t="shared" si="14"/>
        <v>0</v>
      </c>
      <c r="L80" s="584"/>
      <c r="M80" s="584"/>
      <c r="N80" s="584"/>
      <c r="O80" s="585">
        <f t="shared" si="15"/>
        <v>0</v>
      </c>
      <c r="P80" s="586"/>
      <c r="Q80" s="586"/>
      <c r="R80" s="586"/>
      <c r="S80" s="587">
        <f t="shared" si="16"/>
        <v>0</v>
      </c>
      <c r="T80" s="588"/>
      <c r="U80" s="588"/>
      <c r="V80" s="589">
        <f t="shared" si="17"/>
        <v>0</v>
      </c>
      <c r="W80" s="589"/>
      <c r="X80" s="589"/>
      <c r="Y80" s="220"/>
      <c r="Z80" s="246"/>
      <c r="AA80" s="246"/>
      <c r="AB80" s="246"/>
      <c r="AC80" s="246"/>
      <c r="AD80" s="246"/>
      <c r="AE80" s="247"/>
      <c r="AF80" s="233"/>
      <c r="AG80" s="220"/>
      <c r="AH80" s="220"/>
    </row>
    <row r="81" spans="1:34" ht="15.75" hidden="1">
      <c r="A81" s="222">
        <f t="shared" si="13"/>
        <v>0</v>
      </c>
      <c r="B81" s="584">
        <f t="shared" si="13"/>
        <v>0</v>
      </c>
      <c r="C81" s="584"/>
      <c r="D81" s="584"/>
      <c r="E81" s="584"/>
      <c r="F81" s="584"/>
      <c r="G81" s="584"/>
      <c r="H81" s="584"/>
      <c r="I81" s="584"/>
      <c r="J81" s="584"/>
      <c r="K81" s="583">
        <f t="shared" si="14"/>
        <v>0</v>
      </c>
      <c r="L81" s="584"/>
      <c r="M81" s="584"/>
      <c r="N81" s="584"/>
      <c r="O81" s="585">
        <f t="shared" si="15"/>
        <v>0</v>
      </c>
      <c r="P81" s="586"/>
      <c r="Q81" s="586"/>
      <c r="R81" s="586"/>
      <c r="S81" s="587">
        <f t="shared" si="16"/>
        <v>0</v>
      </c>
      <c r="T81" s="588"/>
      <c r="U81" s="588"/>
      <c r="V81" s="589">
        <f t="shared" si="17"/>
        <v>0</v>
      </c>
      <c r="W81" s="589"/>
      <c r="X81" s="589"/>
      <c r="Y81" s="220"/>
      <c r="Z81" s="246"/>
      <c r="AA81" s="246"/>
      <c r="AB81" s="246"/>
      <c r="AC81" s="246"/>
      <c r="AD81" s="246"/>
      <c r="AE81" s="247"/>
      <c r="AF81" s="233"/>
      <c r="AG81" s="220"/>
      <c r="AH81" s="220"/>
    </row>
    <row r="82" spans="1:34" ht="15.75">
      <c r="A82" s="577" t="s">
        <v>123</v>
      </c>
      <c r="B82" s="578"/>
      <c r="C82" s="578"/>
      <c r="D82" s="578"/>
      <c r="E82" s="578"/>
      <c r="F82" s="578"/>
      <c r="G82" s="578"/>
      <c r="H82" s="578"/>
      <c r="I82" s="578"/>
      <c r="J82" s="579"/>
      <c r="K82" s="566">
        <f>SUM(K72:N81)</f>
        <v>106063</v>
      </c>
      <c r="L82" s="567"/>
      <c r="M82" s="567"/>
      <c r="N82" s="567"/>
      <c r="O82" s="568">
        <f>SUM(O72:R81)</f>
        <v>12288.91</v>
      </c>
      <c r="P82" s="569"/>
      <c r="Q82" s="569"/>
      <c r="R82" s="569"/>
      <c r="S82" s="568">
        <f t="shared" si="16"/>
        <v>93774.09</v>
      </c>
      <c r="T82" s="569"/>
      <c r="U82" s="569"/>
      <c r="V82" s="570">
        <f t="shared" si="17"/>
        <v>0.11586425049263174</v>
      </c>
      <c r="W82" s="570"/>
      <c r="X82" s="570"/>
      <c r="Y82" s="220"/>
      <c r="Z82" s="565" t="s">
        <v>430</v>
      </c>
      <c r="AA82" s="565"/>
      <c r="AB82" s="565"/>
      <c r="AC82" s="565"/>
      <c r="AD82" s="565"/>
      <c r="AE82" s="565"/>
      <c r="AF82" s="233"/>
      <c r="AG82" s="220"/>
      <c r="AH82" s="220"/>
    </row>
    <row r="83" spans="1:34" ht="15.75">
      <c r="A83" s="192"/>
      <c r="B83" s="198"/>
      <c r="C83" s="198"/>
      <c r="D83" s="198"/>
      <c r="E83" s="198"/>
      <c r="F83" s="198"/>
      <c r="G83" s="198"/>
      <c r="H83" s="198"/>
      <c r="I83" s="198"/>
      <c r="J83" s="198"/>
      <c r="K83" s="198"/>
      <c r="L83" s="198"/>
      <c r="M83" s="198"/>
      <c r="N83" s="198"/>
      <c r="O83" s="220"/>
      <c r="P83" s="220"/>
      <c r="Q83" s="220"/>
      <c r="R83" s="220"/>
      <c r="S83" s="220"/>
      <c r="T83" s="220"/>
      <c r="U83" s="220"/>
      <c r="V83" s="220"/>
      <c r="W83" s="220"/>
      <c r="X83" s="220"/>
      <c r="Y83" s="220"/>
      <c r="Z83" s="694">
        <f>K82-I38-O38-U38-AA38</f>
        <v>0</v>
      </c>
      <c r="AA83" s="565"/>
      <c r="AB83" s="565"/>
      <c r="AC83" s="693">
        <f>O82-K38-Q38-W38-AC38</f>
        <v>0</v>
      </c>
      <c r="AD83" s="565"/>
      <c r="AE83" s="565"/>
      <c r="AF83" s="233"/>
      <c r="AG83" s="220"/>
      <c r="AH83" s="220"/>
    </row>
    <row r="84" spans="1:34" ht="15.75">
      <c r="A84" s="192"/>
      <c r="B84" s="198"/>
      <c r="C84" s="198"/>
      <c r="D84" s="198"/>
      <c r="E84" s="198"/>
      <c r="F84" s="198"/>
      <c r="G84" s="198"/>
      <c r="H84" s="198"/>
      <c r="I84" s="198"/>
      <c r="J84" s="198"/>
      <c r="K84" s="198"/>
      <c r="L84" s="198"/>
      <c r="M84" s="198"/>
      <c r="N84" s="198"/>
      <c r="O84" s="220"/>
      <c r="P84" s="220"/>
      <c r="Q84" s="220"/>
      <c r="R84" s="220"/>
      <c r="S84" s="220"/>
      <c r="T84" s="220"/>
      <c r="U84" s="220"/>
      <c r="V84" s="220"/>
      <c r="W84" s="220"/>
      <c r="X84" s="220"/>
      <c r="Y84" s="220"/>
      <c r="Z84" s="220"/>
      <c r="AA84" s="220"/>
      <c r="AB84" s="220"/>
      <c r="AC84" s="220"/>
      <c r="AD84" s="220"/>
      <c r="AE84" s="233"/>
      <c r="AF84" s="233"/>
      <c r="AG84" s="220"/>
      <c r="AH84" s="220"/>
    </row>
    <row r="85" spans="33:34" ht="15">
      <c r="AG85" s="220"/>
      <c r="AH85" s="220"/>
    </row>
    <row r="86" spans="33:34" ht="15">
      <c r="AG86" s="220"/>
      <c r="AH86" s="220"/>
    </row>
    <row r="87" spans="26:34" ht="25.5" customHeight="1" hidden="1">
      <c r="Z87" s="237" t="s">
        <v>4</v>
      </c>
      <c r="AG87" s="238"/>
      <c r="AH87" s="238"/>
    </row>
    <row r="88" spans="26:34" ht="12.75" hidden="1">
      <c r="Z88" s="239">
        <v>0.1</v>
      </c>
      <c r="AG88" s="240"/>
      <c r="AH88" s="240"/>
    </row>
    <row r="89" spans="26:34" ht="15" hidden="1">
      <c r="Z89" s="239">
        <v>0.2</v>
      </c>
      <c r="AG89" s="241"/>
      <c r="AH89" s="241"/>
    </row>
    <row r="90" spans="33:34" ht="15" hidden="1">
      <c r="AG90" s="241"/>
      <c r="AH90" s="241"/>
    </row>
    <row r="91" spans="33:34" ht="15">
      <c r="AG91" s="241"/>
      <c r="AH91" s="241"/>
    </row>
    <row r="92" spans="1:34" ht="21.75" customHeight="1">
      <c r="A92" s="688"/>
      <c r="B92" s="688"/>
      <c r="C92" s="688"/>
      <c r="D92" s="688"/>
      <c r="E92" s="688"/>
      <c r="F92" s="688"/>
      <c r="G92" s="688"/>
      <c r="H92" s="688"/>
      <c r="I92" s="689"/>
      <c r="J92" s="689"/>
      <c r="K92" s="690"/>
      <c r="L92" s="690"/>
      <c r="M92" s="690"/>
      <c r="N92" s="690"/>
      <c r="O92" s="689"/>
      <c r="P92" s="689"/>
      <c r="Q92" s="690"/>
      <c r="R92" s="690"/>
      <c r="S92" s="690"/>
      <c r="T92" s="690"/>
      <c r="U92" s="689"/>
      <c r="V92" s="689"/>
      <c r="W92" s="690"/>
      <c r="X92" s="690"/>
      <c r="Y92" s="690"/>
      <c r="Z92" s="690"/>
      <c r="AA92" s="689"/>
      <c r="AB92" s="689"/>
      <c r="AC92" s="690"/>
      <c r="AD92" s="690"/>
      <c r="AE92" s="690"/>
      <c r="AF92" s="690"/>
      <c r="AG92" s="206"/>
      <c r="AH92" s="206"/>
    </row>
    <row r="93" spans="1:34" ht="12.75">
      <c r="A93" s="643"/>
      <c r="B93" s="643"/>
      <c r="C93" s="643"/>
      <c r="D93" s="643"/>
      <c r="E93" s="643"/>
      <c r="F93" s="643"/>
      <c r="G93" s="643"/>
      <c r="H93" s="643"/>
      <c r="I93" s="643"/>
      <c r="J93" s="643"/>
      <c r="K93" s="643"/>
      <c r="L93" s="643"/>
      <c r="M93" s="643"/>
      <c r="N93" s="643"/>
      <c r="O93" s="643"/>
      <c r="P93" s="643"/>
      <c r="Q93" s="643"/>
      <c r="R93" s="643"/>
      <c r="S93" s="643"/>
      <c r="T93" s="643"/>
      <c r="U93" s="643"/>
      <c r="V93" s="643"/>
      <c r="W93" s="643"/>
      <c r="X93" s="643"/>
      <c r="Y93" s="643"/>
      <c r="Z93" s="643"/>
      <c r="AA93" s="643"/>
      <c r="AB93" s="643"/>
      <c r="AC93" s="643"/>
      <c r="AD93" s="643"/>
      <c r="AE93" s="643"/>
      <c r="AF93" s="643"/>
      <c r="AG93" s="643"/>
      <c r="AH93" s="643"/>
    </row>
    <row r="94" spans="1:34" ht="15">
      <c r="A94" s="220"/>
      <c r="B94" s="220"/>
      <c r="C94" s="220"/>
      <c r="D94" s="220"/>
      <c r="E94" s="220"/>
      <c r="F94" s="220"/>
      <c r="G94" s="220"/>
      <c r="H94" s="220"/>
      <c r="I94" s="220"/>
      <c r="J94" s="220"/>
      <c r="K94" s="220"/>
      <c r="L94" s="220"/>
      <c r="M94" s="220"/>
      <c r="N94" s="220"/>
      <c r="O94" s="220"/>
      <c r="P94" s="220"/>
      <c r="Q94" s="220"/>
      <c r="R94" s="220"/>
      <c r="S94" s="220"/>
      <c r="T94" s="220"/>
      <c r="U94" s="220"/>
      <c r="V94" s="220"/>
      <c r="W94" s="220"/>
      <c r="X94" s="220"/>
      <c r="Y94" s="220"/>
      <c r="Z94" s="220"/>
      <c r="AA94" s="220"/>
      <c r="AB94" s="220"/>
      <c r="AC94" s="220"/>
      <c r="AD94" s="220"/>
      <c r="AE94" s="220"/>
      <c r="AF94" s="220"/>
      <c r="AG94" s="220"/>
      <c r="AH94" s="220"/>
    </row>
    <row r="95" spans="1:34" ht="15" hidden="1">
      <c r="A95" s="220"/>
      <c r="B95" s="220"/>
      <c r="C95" s="220"/>
      <c r="D95" s="220"/>
      <c r="E95" s="220"/>
      <c r="F95" s="220"/>
      <c r="G95" s="220"/>
      <c r="H95" s="220"/>
      <c r="I95" s="220"/>
      <c r="J95" s="220"/>
      <c r="K95" s="220"/>
      <c r="L95" s="220"/>
      <c r="M95" s="220"/>
      <c r="N95" s="220"/>
      <c r="O95" s="220"/>
      <c r="P95" s="220"/>
      <c r="Q95" s="220"/>
      <c r="R95" s="220"/>
      <c r="S95" s="220"/>
      <c r="T95" s="220"/>
      <c r="U95" s="220"/>
      <c r="V95" s="220"/>
      <c r="W95" s="220"/>
      <c r="X95" s="220"/>
      <c r="Y95" s="220"/>
      <c r="Z95" s="220"/>
      <c r="AA95" s="220"/>
      <c r="AB95" s="220"/>
      <c r="AC95" s="220"/>
      <c r="AD95" s="220"/>
      <c r="AE95" s="220"/>
      <c r="AF95" s="220"/>
      <c r="AG95" s="220"/>
      <c r="AH95" s="220"/>
    </row>
    <row r="96" spans="1:34" ht="15" hidden="1">
      <c r="A96" s="220"/>
      <c r="B96" s="220"/>
      <c r="C96" s="220"/>
      <c r="D96" s="220"/>
      <c r="E96" s="220"/>
      <c r="F96" s="172" t="s">
        <v>377</v>
      </c>
      <c r="G96" s="172"/>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0"/>
      <c r="AF96" s="220"/>
      <c r="AG96" s="220"/>
      <c r="AH96" s="220"/>
    </row>
    <row r="97" spans="1:34" ht="15" hidden="1">
      <c r="A97" s="220"/>
      <c r="B97" s="220"/>
      <c r="C97" s="220"/>
      <c r="D97" s="220"/>
      <c r="E97" s="220"/>
      <c r="F97" s="172" t="s">
        <v>342</v>
      </c>
      <c r="G97" s="172"/>
      <c r="H97" s="220"/>
      <c r="I97" s="220"/>
      <c r="J97" s="220"/>
      <c r="K97" s="220"/>
      <c r="L97" s="220"/>
      <c r="M97" s="220"/>
      <c r="N97" s="220"/>
      <c r="O97" s="220"/>
      <c r="P97" s="220"/>
      <c r="Q97" s="220"/>
      <c r="R97" s="220"/>
      <c r="S97" s="220"/>
      <c r="T97" s="220"/>
      <c r="U97" s="220"/>
      <c r="V97" s="220"/>
      <c r="W97" s="220"/>
      <c r="X97" s="220"/>
      <c r="Y97" s="220"/>
      <c r="Z97" s="220"/>
      <c r="AA97" s="220"/>
      <c r="AB97" s="220"/>
      <c r="AC97" s="220"/>
      <c r="AD97" s="220"/>
      <c r="AE97" s="220"/>
      <c r="AF97" s="220"/>
      <c r="AG97" s="220"/>
      <c r="AH97" s="220"/>
    </row>
    <row r="98" spans="1:34" ht="15" hidden="1">
      <c r="A98" s="220"/>
      <c r="B98" s="651">
        <v>0.1</v>
      </c>
      <c r="C98" s="651"/>
      <c r="D98" s="220"/>
      <c r="E98" s="220"/>
      <c r="F98" s="172" t="s">
        <v>343</v>
      </c>
      <c r="G98" s="172"/>
      <c r="H98" s="220"/>
      <c r="I98" s="220"/>
      <c r="J98" s="220"/>
      <c r="K98" s="220"/>
      <c r="L98" s="220"/>
      <c r="M98" s="220"/>
      <c r="N98" s="220"/>
      <c r="O98" s="220"/>
      <c r="P98" s="220"/>
      <c r="Q98" s="220"/>
      <c r="R98" s="220"/>
      <c r="S98" s="220"/>
      <c r="T98" s="220"/>
      <c r="U98" s="220"/>
      <c r="V98" s="220"/>
      <c r="W98" s="220"/>
      <c r="X98" s="220"/>
      <c r="Y98" s="220"/>
      <c r="Z98" s="220"/>
      <c r="AA98" s="220"/>
      <c r="AB98" s="220"/>
      <c r="AC98" s="220"/>
      <c r="AD98" s="220"/>
      <c r="AE98" s="220"/>
      <c r="AF98" s="220"/>
      <c r="AG98" s="220"/>
      <c r="AH98" s="220"/>
    </row>
    <row r="99" spans="1:34" ht="15" hidden="1">
      <c r="A99" s="220"/>
      <c r="B99" s="652">
        <v>0.2</v>
      </c>
      <c r="C99" s="652"/>
      <c r="D99" s="220"/>
      <c r="E99" s="220"/>
      <c r="F99" s="172" t="s">
        <v>344</v>
      </c>
      <c r="G99" s="172"/>
      <c r="H99" s="220"/>
      <c r="I99" s="220"/>
      <c r="J99" s="220"/>
      <c r="K99" s="220"/>
      <c r="L99" s="220"/>
      <c r="M99" s="220"/>
      <c r="N99" s="220"/>
      <c r="O99" s="220"/>
      <c r="P99" s="220"/>
      <c r="Q99" s="220"/>
      <c r="R99" s="220"/>
      <c r="S99" s="220"/>
      <c r="T99" s="220"/>
      <c r="U99" s="220"/>
      <c r="V99" s="220"/>
      <c r="W99" s="220"/>
      <c r="X99" s="220"/>
      <c r="Y99" s="220"/>
      <c r="Z99" s="220"/>
      <c r="AA99" s="220"/>
      <c r="AB99" s="220"/>
      <c r="AC99" s="220"/>
      <c r="AD99" s="220"/>
      <c r="AE99" s="220"/>
      <c r="AF99" s="220"/>
      <c r="AG99" s="220"/>
      <c r="AH99" s="220"/>
    </row>
    <row r="100" spans="1:34" ht="15" hidden="1">
      <c r="A100" s="220"/>
      <c r="B100" s="220"/>
      <c r="C100" s="220"/>
      <c r="D100" s="220"/>
      <c r="E100" s="220"/>
      <c r="F100" s="172" t="s">
        <v>345</v>
      </c>
      <c r="G100" s="172"/>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0"/>
      <c r="AD100" s="220"/>
      <c r="AE100" s="220"/>
      <c r="AF100" s="220"/>
      <c r="AG100" s="220"/>
      <c r="AH100" s="220"/>
    </row>
    <row r="101" spans="1:34" ht="15" hidden="1">
      <c r="A101" s="220"/>
      <c r="B101" s="220"/>
      <c r="C101" s="220"/>
      <c r="D101" s="220"/>
      <c r="E101" s="220"/>
      <c r="F101" s="172" t="s">
        <v>346</v>
      </c>
      <c r="G101" s="172"/>
      <c r="H101" s="220"/>
      <c r="I101" s="220"/>
      <c r="J101" s="220"/>
      <c r="K101" s="220"/>
      <c r="L101" s="220"/>
      <c r="M101" s="220"/>
      <c r="N101" s="220"/>
      <c r="O101" s="220"/>
      <c r="P101" s="220"/>
      <c r="Q101" s="220"/>
      <c r="R101" s="220"/>
      <c r="S101" s="220"/>
      <c r="T101" s="220"/>
      <c r="U101" s="220"/>
      <c r="V101" s="220"/>
      <c r="W101" s="220"/>
      <c r="X101" s="220"/>
      <c r="Y101" s="220"/>
      <c r="Z101" s="220"/>
      <c r="AA101" s="220"/>
      <c r="AB101" s="220"/>
      <c r="AC101" s="220"/>
      <c r="AD101" s="220"/>
      <c r="AE101" s="220"/>
      <c r="AF101" s="220"/>
      <c r="AG101" s="220"/>
      <c r="AH101" s="220"/>
    </row>
    <row r="102" spans="1:34" ht="15" hidden="1">
      <c r="A102" s="220"/>
      <c r="B102" s="220"/>
      <c r="C102" s="220"/>
      <c r="D102" s="220"/>
      <c r="E102" s="220"/>
      <c r="F102" s="172" t="s">
        <v>354</v>
      </c>
      <c r="G102" s="172"/>
      <c r="H102" s="220"/>
      <c r="I102" s="220"/>
      <c r="J102" s="220"/>
      <c r="K102" s="220"/>
      <c r="L102" s="220"/>
      <c r="M102" s="220"/>
      <c r="N102" s="220"/>
      <c r="O102" s="220"/>
      <c r="P102" s="220"/>
      <c r="Q102" s="220"/>
      <c r="R102" s="220"/>
      <c r="S102" s="220"/>
      <c r="T102" s="220"/>
      <c r="U102" s="220"/>
      <c r="V102" s="220"/>
      <c r="W102" s="220"/>
      <c r="X102" s="220"/>
      <c r="Y102" s="220"/>
      <c r="Z102" s="220"/>
      <c r="AA102" s="220"/>
      <c r="AB102" s="220"/>
      <c r="AC102" s="220"/>
      <c r="AD102" s="220"/>
      <c r="AE102" s="220"/>
      <c r="AF102" s="220"/>
      <c r="AG102" s="220"/>
      <c r="AH102" s="220"/>
    </row>
    <row r="103" spans="1:34" ht="15" hidden="1">
      <c r="A103" s="220"/>
      <c r="B103" s="220"/>
      <c r="C103" s="220"/>
      <c r="D103" s="220"/>
      <c r="E103" s="220"/>
      <c r="F103" s="172" t="s">
        <v>355</v>
      </c>
      <c r="G103" s="172"/>
      <c r="H103" s="220"/>
      <c r="I103" s="220"/>
      <c r="J103" s="220"/>
      <c r="K103" s="220"/>
      <c r="L103" s="220"/>
      <c r="M103" s="220"/>
      <c r="N103" s="220"/>
      <c r="O103" s="220"/>
      <c r="P103" s="220"/>
      <c r="Q103" s="220"/>
      <c r="R103" s="220"/>
      <c r="S103" s="220"/>
      <c r="T103" s="220"/>
      <c r="U103" s="220"/>
      <c r="V103" s="220"/>
      <c r="W103" s="220"/>
      <c r="X103" s="220"/>
      <c r="Y103" s="220"/>
      <c r="Z103" s="220"/>
      <c r="AA103" s="220"/>
      <c r="AB103" s="220"/>
      <c r="AC103" s="220"/>
      <c r="AD103" s="220"/>
      <c r="AE103" s="220"/>
      <c r="AF103" s="220"/>
      <c r="AG103" s="220"/>
      <c r="AH103" s="220"/>
    </row>
    <row r="104" spans="1:34" ht="15" hidden="1">
      <c r="A104" s="220"/>
      <c r="B104" s="220"/>
      <c r="C104" s="220"/>
      <c r="D104" s="220"/>
      <c r="E104" s="220"/>
      <c r="F104" s="172" t="s">
        <v>356</v>
      </c>
      <c r="G104" s="172"/>
      <c r="H104" s="220"/>
      <c r="I104" s="220"/>
      <c r="J104" s="220"/>
      <c r="K104" s="220"/>
      <c r="L104" s="220"/>
      <c r="M104" s="220"/>
      <c r="N104" s="220"/>
      <c r="O104" s="220"/>
      <c r="P104" s="220"/>
      <c r="Q104" s="220"/>
      <c r="R104" s="220"/>
      <c r="S104" s="220"/>
      <c r="T104" s="220"/>
      <c r="U104" s="220"/>
      <c r="V104" s="220"/>
      <c r="W104" s="220"/>
      <c r="X104" s="220"/>
      <c r="Y104" s="220"/>
      <c r="Z104" s="220"/>
      <c r="AA104" s="220"/>
      <c r="AB104" s="220"/>
      <c r="AC104" s="220"/>
      <c r="AD104" s="220"/>
      <c r="AE104" s="220"/>
      <c r="AF104" s="220"/>
      <c r="AG104" s="220"/>
      <c r="AH104" s="220"/>
    </row>
    <row r="105" spans="1:34" ht="15">
      <c r="A105" s="220"/>
      <c r="B105" s="220"/>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0"/>
      <c r="AC105" s="220"/>
      <c r="AD105" s="220"/>
      <c r="AE105" s="220"/>
      <c r="AF105" s="220"/>
      <c r="AG105" s="220"/>
      <c r="AH105" s="220"/>
    </row>
    <row r="106" spans="1:34" ht="15">
      <c r="A106" s="220"/>
      <c r="B106" s="220"/>
      <c r="C106" s="220"/>
      <c r="D106" s="220"/>
      <c r="E106" s="220"/>
      <c r="F106" s="220"/>
      <c r="G106" s="220"/>
      <c r="H106" s="220"/>
      <c r="I106" s="220"/>
      <c r="J106" s="220"/>
      <c r="K106" s="220"/>
      <c r="L106" s="220"/>
      <c r="M106" s="220"/>
      <c r="N106" s="220"/>
      <c r="O106" s="220"/>
      <c r="P106" s="220"/>
      <c r="Q106" s="220"/>
      <c r="R106" s="220"/>
      <c r="S106" s="220"/>
      <c r="T106" s="220"/>
      <c r="U106" s="220"/>
      <c r="V106" s="220"/>
      <c r="W106" s="220"/>
      <c r="X106" s="220"/>
      <c r="Y106" s="220"/>
      <c r="Z106" s="220"/>
      <c r="AA106" s="220"/>
      <c r="AB106" s="220"/>
      <c r="AC106" s="220"/>
      <c r="AD106" s="220"/>
      <c r="AE106" s="220"/>
      <c r="AF106" s="220"/>
      <c r="AG106" s="220"/>
      <c r="AH106" s="220"/>
    </row>
    <row r="107" spans="1:34" ht="15">
      <c r="A107" s="220"/>
      <c r="B107" s="220"/>
      <c r="C107" s="220"/>
      <c r="D107" s="220"/>
      <c r="E107" s="220"/>
      <c r="F107" s="220"/>
      <c r="G107" s="220"/>
      <c r="H107" s="220"/>
      <c r="I107" s="220"/>
      <c r="J107" s="220"/>
      <c r="K107" s="220"/>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row>
    <row r="108" spans="1:34" ht="15">
      <c r="A108" s="220"/>
      <c r="B108" s="220"/>
      <c r="C108" s="220"/>
      <c r="D108" s="220"/>
      <c r="E108" s="220"/>
      <c r="F108" s="220"/>
      <c r="G108" s="220"/>
      <c r="H108" s="220"/>
      <c r="I108" s="220"/>
      <c r="J108" s="220"/>
      <c r="K108" s="220"/>
      <c r="L108" s="220"/>
      <c r="M108" s="220"/>
      <c r="N108" s="220"/>
      <c r="O108" s="220"/>
      <c r="P108" s="220"/>
      <c r="Q108" s="220"/>
      <c r="R108" s="220"/>
      <c r="S108" s="220"/>
      <c r="T108" s="220"/>
      <c r="U108" s="220"/>
      <c r="V108" s="220"/>
      <c r="W108" s="220"/>
      <c r="X108" s="220"/>
      <c r="Y108" s="220"/>
      <c r="Z108" s="220"/>
      <c r="AA108" s="220"/>
      <c r="AB108" s="220"/>
      <c r="AC108" s="220"/>
      <c r="AD108" s="220"/>
      <c r="AE108" s="220"/>
      <c r="AF108" s="220"/>
      <c r="AG108" s="220"/>
      <c r="AH108" s="220"/>
    </row>
    <row r="109" spans="1:34" ht="15">
      <c r="A109" s="220"/>
      <c r="B109" s="220"/>
      <c r="C109" s="220"/>
      <c r="D109" s="220"/>
      <c r="E109" s="220"/>
      <c r="F109" s="220"/>
      <c r="G109" s="220"/>
      <c r="H109" s="220"/>
      <c r="I109" s="220"/>
      <c r="J109" s="220"/>
      <c r="K109" s="220"/>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row>
    <row r="110" spans="1:34" ht="15">
      <c r="A110" s="220"/>
      <c r="B110" s="220"/>
      <c r="C110" s="220"/>
      <c r="D110" s="220"/>
      <c r="E110" s="220"/>
      <c r="F110" s="220"/>
      <c r="G110" s="220"/>
      <c r="H110" s="220"/>
      <c r="I110" s="220"/>
      <c r="J110" s="220"/>
      <c r="K110" s="220"/>
      <c r="L110" s="220"/>
      <c r="M110" s="220"/>
      <c r="N110" s="220"/>
      <c r="O110" s="220"/>
      <c r="P110" s="220"/>
      <c r="Q110" s="220"/>
      <c r="R110" s="220"/>
      <c r="S110" s="220"/>
      <c r="T110" s="220"/>
      <c r="U110" s="220"/>
      <c r="V110" s="220"/>
      <c r="W110" s="220"/>
      <c r="X110" s="220"/>
      <c r="Y110" s="220"/>
      <c r="Z110" s="220"/>
      <c r="AA110" s="220"/>
      <c r="AB110" s="220"/>
      <c r="AC110" s="220"/>
      <c r="AD110" s="220"/>
      <c r="AE110" s="220"/>
      <c r="AF110" s="220"/>
      <c r="AG110" s="220"/>
      <c r="AH110" s="220"/>
    </row>
    <row r="111" spans="1:34" ht="15">
      <c r="A111" s="220"/>
      <c r="B111" s="220"/>
      <c r="C111" s="220"/>
      <c r="D111" s="220"/>
      <c r="E111" s="220"/>
      <c r="F111" s="220"/>
      <c r="G111" s="220"/>
      <c r="H111" s="220"/>
      <c r="I111" s="220"/>
      <c r="J111" s="220"/>
      <c r="K111" s="220"/>
      <c r="L111" s="220"/>
      <c r="M111" s="220"/>
      <c r="N111" s="220"/>
      <c r="O111" s="220"/>
      <c r="P111" s="220"/>
      <c r="Q111" s="220"/>
      <c r="R111" s="220"/>
      <c r="S111" s="220"/>
      <c r="T111" s="220"/>
      <c r="U111" s="220"/>
      <c r="V111" s="220"/>
      <c r="W111" s="220"/>
      <c r="X111" s="220"/>
      <c r="Y111" s="220"/>
      <c r="Z111" s="220"/>
      <c r="AA111" s="220"/>
      <c r="AB111" s="220"/>
      <c r="AC111" s="220"/>
      <c r="AD111" s="220"/>
      <c r="AE111" s="220"/>
      <c r="AF111" s="220"/>
      <c r="AG111" s="220"/>
      <c r="AH111" s="220"/>
    </row>
    <row r="112" spans="1:34" ht="15">
      <c r="A112" s="220"/>
      <c r="B112" s="220"/>
      <c r="C112" s="220"/>
      <c r="D112" s="220"/>
      <c r="E112" s="220"/>
      <c r="F112" s="220"/>
      <c r="G112" s="220"/>
      <c r="H112" s="220"/>
      <c r="I112" s="220"/>
      <c r="J112" s="220"/>
      <c r="K112" s="220"/>
      <c r="L112" s="220"/>
      <c r="M112" s="220"/>
      <c r="N112" s="220"/>
      <c r="O112" s="220"/>
      <c r="P112" s="220"/>
      <c r="Q112" s="220"/>
      <c r="R112" s="220"/>
      <c r="S112" s="220"/>
      <c r="T112" s="220"/>
      <c r="U112" s="220"/>
      <c r="V112" s="220"/>
      <c r="W112" s="220"/>
      <c r="X112" s="220"/>
      <c r="Y112" s="220"/>
      <c r="Z112" s="220"/>
      <c r="AA112" s="220"/>
      <c r="AB112" s="220"/>
      <c r="AC112" s="220"/>
      <c r="AD112" s="220"/>
      <c r="AE112" s="220"/>
      <c r="AF112" s="220"/>
      <c r="AG112" s="220"/>
      <c r="AH112" s="220"/>
    </row>
    <row r="113" spans="1:34" ht="15">
      <c r="A113" s="220"/>
      <c r="B113" s="220"/>
      <c r="C113" s="220"/>
      <c r="D113" s="220"/>
      <c r="E113" s="220"/>
      <c r="F113" s="220"/>
      <c r="G113" s="220"/>
      <c r="H113" s="220"/>
      <c r="I113" s="220"/>
      <c r="J113" s="220"/>
      <c r="K113" s="220"/>
      <c r="L113" s="220"/>
      <c r="M113" s="220"/>
      <c r="N113" s="220"/>
      <c r="O113" s="220"/>
      <c r="P113" s="220"/>
      <c r="Q113" s="220"/>
      <c r="R113" s="220"/>
      <c r="S113" s="220"/>
      <c r="T113" s="220"/>
      <c r="U113" s="220"/>
      <c r="V113" s="220"/>
      <c r="W113" s="220"/>
      <c r="X113" s="220"/>
      <c r="Y113" s="220"/>
      <c r="Z113" s="220"/>
      <c r="AA113" s="220"/>
      <c r="AB113" s="220"/>
      <c r="AC113" s="220"/>
      <c r="AD113" s="220"/>
      <c r="AE113" s="220"/>
      <c r="AF113" s="220"/>
      <c r="AG113" s="220"/>
      <c r="AH113" s="220"/>
    </row>
    <row r="114" spans="1:34" ht="15">
      <c r="A114" s="220"/>
      <c r="B114" s="220"/>
      <c r="C114" s="220"/>
      <c r="D114" s="220"/>
      <c r="E114" s="220"/>
      <c r="F114" s="220"/>
      <c r="G114" s="220"/>
      <c r="H114" s="220"/>
      <c r="I114" s="220"/>
      <c r="J114" s="220"/>
      <c r="K114" s="220"/>
      <c r="L114" s="220"/>
      <c r="M114" s="220"/>
      <c r="N114" s="220"/>
      <c r="O114" s="220"/>
      <c r="P114" s="220"/>
      <c r="Q114" s="220"/>
      <c r="R114" s="220"/>
      <c r="S114" s="220"/>
      <c r="T114" s="220"/>
      <c r="U114" s="220"/>
      <c r="V114" s="220"/>
      <c r="W114" s="220"/>
      <c r="X114" s="220"/>
      <c r="Y114" s="220"/>
      <c r="Z114" s="220"/>
      <c r="AA114" s="220"/>
      <c r="AB114" s="220"/>
      <c r="AC114" s="220"/>
      <c r="AD114" s="220"/>
      <c r="AE114" s="220"/>
      <c r="AF114" s="220"/>
      <c r="AG114" s="220"/>
      <c r="AH114" s="220"/>
    </row>
    <row r="115" spans="1:34" ht="15">
      <c r="A115" s="220"/>
      <c r="B115" s="220"/>
      <c r="C115" s="220"/>
      <c r="D115" s="220"/>
      <c r="E115" s="220"/>
      <c r="F115" s="220"/>
      <c r="G115" s="220"/>
      <c r="H115" s="220"/>
      <c r="I115" s="220"/>
      <c r="J115" s="220"/>
      <c r="K115" s="220"/>
      <c r="L115" s="220"/>
      <c r="M115" s="220"/>
      <c r="N115" s="220"/>
      <c r="O115" s="220"/>
      <c r="P115" s="220"/>
      <c r="Q115" s="220"/>
      <c r="R115" s="220"/>
      <c r="S115" s="220"/>
      <c r="T115" s="220"/>
      <c r="U115" s="220"/>
      <c r="V115" s="220"/>
      <c r="W115" s="220"/>
      <c r="X115" s="220"/>
      <c r="Y115" s="220"/>
      <c r="Z115" s="220"/>
      <c r="AA115" s="220"/>
      <c r="AB115" s="220"/>
      <c r="AC115" s="220"/>
      <c r="AD115" s="220"/>
      <c r="AE115" s="220"/>
      <c r="AF115" s="220"/>
      <c r="AG115" s="220"/>
      <c r="AH115" s="220"/>
    </row>
    <row r="116" spans="1:34" ht="15">
      <c r="A116" s="220"/>
      <c r="B116" s="220"/>
      <c r="C116" s="220"/>
      <c r="D116" s="220"/>
      <c r="E116" s="220"/>
      <c r="F116" s="220"/>
      <c r="G116" s="220"/>
      <c r="H116" s="220"/>
      <c r="I116" s="220"/>
      <c r="J116" s="220"/>
      <c r="K116" s="220"/>
      <c r="L116" s="220"/>
      <c r="M116" s="220"/>
      <c r="N116" s="220"/>
      <c r="O116" s="220"/>
      <c r="P116" s="220"/>
      <c r="Q116" s="220"/>
      <c r="R116" s="220"/>
      <c r="S116" s="220"/>
      <c r="T116" s="220"/>
      <c r="U116" s="220"/>
      <c r="V116" s="220"/>
      <c r="W116" s="220"/>
      <c r="X116" s="220"/>
      <c r="Y116" s="220"/>
      <c r="Z116" s="220"/>
      <c r="AA116" s="220"/>
      <c r="AB116" s="220"/>
      <c r="AC116" s="220"/>
      <c r="AD116" s="220"/>
      <c r="AE116" s="220"/>
      <c r="AF116" s="220"/>
      <c r="AG116" s="220"/>
      <c r="AH116" s="220"/>
    </row>
    <row r="117" spans="1:34" ht="15">
      <c r="A117" s="220"/>
      <c r="B117" s="220"/>
      <c r="C117" s="220"/>
      <c r="D117" s="220"/>
      <c r="E117" s="220"/>
      <c r="F117" s="220"/>
      <c r="G117" s="220"/>
      <c r="H117" s="220"/>
      <c r="I117" s="220"/>
      <c r="J117" s="220"/>
      <c r="K117" s="220"/>
      <c r="L117" s="220"/>
      <c r="M117" s="220"/>
      <c r="N117" s="220"/>
      <c r="O117" s="220"/>
      <c r="P117" s="220"/>
      <c r="Q117" s="220"/>
      <c r="R117" s="220"/>
      <c r="S117" s="220"/>
      <c r="T117" s="220"/>
      <c r="U117" s="220"/>
      <c r="V117" s="220"/>
      <c r="W117" s="220"/>
      <c r="X117" s="220"/>
      <c r="Y117" s="220"/>
      <c r="Z117" s="220"/>
      <c r="AA117" s="220"/>
      <c r="AB117" s="220"/>
      <c r="AC117" s="220"/>
      <c r="AD117" s="220"/>
      <c r="AE117" s="220"/>
      <c r="AF117" s="220"/>
      <c r="AG117" s="220"/>
      <c r="AH117" s="220"/>
    </row>
    <row r="118" spans="1:34" ht="15">
      <c r="A118" s="220"/>
      <c r="B118" s="220"/>
      <c r="C118" s="220"/>
      <c r="D118" s="220"/>
      <c r="E118" s="220"/>
      <c r="F118" s="220"/>
      <c r="G118" s="220"/>
      <c r="H118" s="220"/>
      <c r="I118" s="220"/>
      <c r="J118" s="220"/>
      <c r="K118" s="220"/>
      <c r="L118" s="220"/>
      <c r="M118" s="220"/>
      <c r="N118" s="220"/>
      <c r="O118" s="220"/>
      <c r="P118" s="220"/>
      <c r="Q118" s="220"/>
      <c r="R118" s="220"/>
      <c r="S118" s="220"/>
      <c r="T118" s="220"/>
      <c r="U118" s="220"/>
      <c r="V118" s="220"/>
      <c r="W118" s="220"/>
      <c r="X118" s="220"/>
      <c r="Y118" s="220"/>
      <c r="Z118" s="220"/>
      <c r="AA118" s="220"/>
      <c r="AB118" s="220"/>
      <c r="AC118" s="220"/>
      <c r="AD118" s="220"/>
      <c r="AE118" s="220"/>
      <c r="AF118" s="220"/>
      <c r="AG118" s="220"/>
      <c r="AH118" s="220"/>
    </row>
    <row r="119" spans="1:34" ht="15">
      <c r="A119" s="220"/>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c r="AC119" s="220"/>
      <c r="AD119" s="220"/>
      <c r="AE119" s="220"/>
      <c r="AF119" s="220"/>
      <c r="AG119" s="220"/>
      <c r="AH119" s="220"/>
    </row>
    <row r="120" spans="1:34" ht="15">
      <c r="A120" s="220"/>
      <c r="B120" s="220"/>
      <c r="C120" s="220"/>
      <c r="D120" s="220"/>
      <c r="E120" s="220"/>
      <c r="F120" s="220"/>
      <c r="G120" s="220"/>
      <c r="H120" s="220"/>
      <c r="I120" s="220"/>
      <c r="J120" s="220"/>
      <c r="K120" s="220"/>
      <c r="L120" s="220"/>
      <c r="M120" s="220"/>
      <c r="N120" s="220"/>
      <c r="O120" s="220"/>
      <c r="P120" s="220"/>
      <c r="Q120" s="220"/>
      <c r="R120" s="220"/>
      <c r="S120" s="220"/>
      <c r="T120" s="220"/>
      <c r="U120" s="220"/>
      <c r="V120" s="220"/>
      <c r="W120" s="220"/>
      <c r="X120" s="220"/>
      <c r="Y120" s="220"/>
      <c r="Z120" s="220"/>
      <c r="AA120" s="220"/>
      <c r="AB120" s="220"/>
      <c r="AC120" s="220"/>
      <c r="AD120" s="220"/>
      <c r="AE120" s="220"/>
      <c r="AF120" s="220"/>
      <c r="AG120" s="220"/>
      <c r="AH120" s="220"/>
    </row>
  </sheetData>
  <sheetProtection password="FA0B" sheet="1" formatCells="0" formatColumns="0" formatRows="0" insertRows="0"/>
  <mergeCells count="594">
    <mergeCell ref="AB51:AE51"/>
    <mergeCell ref="X51:AA51"/>
    <mergeCell ref="X63:Z63"/>
    <mergeCell ref="AC83:AE83"/>
    <mergeCell ref="Z83:AB83"/>
    <mergeCell ref="Z82:AE82"/>
    <mergeCell ref="V78:X78"/>
    <mergeCell ref="T56:V56"/>
    <mergeCell ref="T54:V54"/>
    <mergeCell ref="S77:U77"/>
    <mergeCell ref="A1:AF1"/>
    <mergeCell ref="AA92:AB92"/>
    <mergeCell ref="AC92:AD92"/>
    <mergeCell ref="AE92:AF92"/>
    <mergeCell ref="W92:X92"/>
    <mergeCell ref="Y92:Z92"/>
    <mergeCell ref="I66:L66"/>
    <mergeCell ref="M66:P66"/>
    <mergeCell ref="Q66:S66"/>
    <mergeCell ref="T66:V66"/>
    <mergeCell ref="A93:AH93"/>
    <mergeCell ref="A92:H92"/>
    <mergeCell ref="I92:J92"/>
    <mergeCell ref="K92:L92"/>
    <mergeCell ref="M92:N92"/>
    <mergeCell ref="B81:J81"/>
    <mergeCell ref="O92:P92"/>
    <mergeCell ref="Q92:R92"/>
    <mergeCell ref="S92:T92"/>
    <mergeCell ref="U92:V92"/>
    <mergeCell ref="A66:H66"/>
    <mergeCell ref="A65:H65"/>
    <mergeCell ref="M65:P65"/>
    <mergeCell ref="Q65:S65"/>
    <mergeCell ref="T65:V65"/>
    <mergeCell ref="I65:L65"/>
    <mergeCell ref="AA8:AB8"/>
    <mergeCell ref="AA7:AB7"/>
    <mergeCell ref="U18:V18"/>
    <mergeCell ref="AE18:AF18"/>
    <mergeCell ref="B69:P69"/>
    <mergeCell ref="AA15:AB15"/>
    <mergeCell ref="A17:H17"/>
    <mergeCell ref="I17:J17"/>
    <mergeCell ref="K17:L17"/>
    <mergeCell ref="M17:N17"/>
    <mergeCell ref="W17:X17"/>
    <mergeCell ref="AC15:AD15"/>
    <mergeCell ref="W15:X15"/>
    <mergeCell ref="Y15:Z15"/>
    <mergeCell ref="U16:V16"/>
    <mergeCell ref="W16:X16"/>
    <mergeCell ref="Y16:Z16"/>
    <mergeCell ref="AE15:AF15"/>
    <mergeCell ref="AA16:AB16"/>
    <mergeCell ref="AC16:AD16"/>
    <mergeCell ref="AE16:AF16"/>
    <mergeCell ref="AE12:AF12"/>
    <mergeCell ref="AA13:AB13"/>
    <mergeCell ref="AC13:AD13"/>
    <mergeCell ref="AE13:AF13"/>
    <mergeCell ref="AA14:AB14"/>
    <mergeCell ref="AE14:AF14"/>
    <mergeCell ref="AA10:AB10"/>
    <mergeCell ref="AC10:AD10"/>
    <mergeCell ref="AE10:AF10"/>
    <mergeCell ref="AA11:AB11"/>
    <mergeCell ref="AC11:AD11"/>
    <mergeCell ref="AE11:AF11"/>
    <mergeCell ref="AC8:AD8"/>
    <mergeCell ref="AE8:AF8"/>
    <mergeCell ref="AA9:AB9"/>
    <mergeCell ref="AC9:AD9"/>
    <mergeCell ref="AE9:AF9"/>
    <mergeCell ref="AE5:AF6"/>
    <mergeCell ref="AA6:AB6"/>
    <mergeCell ref="AC6:AD6"/>
    <mergeCell ref="AC7:AD7"/>
    <mergeCell ref="AE7:AF7"/>
    <mergeCell ref="Y7:Z7"/>
    <mergeCell ref="U8:V8"/>
    <mergeCell ref="W11:X11"/>
    <mergeCell ref="Y11:Z11"/>
    <mergeCell ref="U12:V12"/>
    <mergeCell ref="W12:X12"/>
    <mergeCell ref="Y12:Z12"/>
    <mergeCell ref="Y8:Z8"/>
    <mergeCell ref="U10:V10"/>
    <mergeCell ref="W10:X10"/>
    <mergeCell ref="O18:P18"/>
    <mergeCell ref="Q18:R18"/>
    <mergeCell ref="S18:T18"/>
    <mergeCell ref="O15:P15"/>
    <mergeCell ref="Q15:R15"/>
    <mergeCell ref="W18:X18"/>
    <mergeCell ref="O17:P17"/>
    <mergeCell ref="Q17:R17"/>
    <mergeCell ref="S17:T17"/>
    <mergeCell ref="U17:V17"/>
    <mergeCell ref="W13:X13"/>
    <mergeCell ref="U9:V9"/>
    <mergeCell ref="W9:X9"/>
    <mergeCell ref="Y9:Z9"/>
    <mergeCell ref="Y10:Z10"/>
    <mergeCell ref="U11:V11"/>
    <mergeCell ref="Y13:Z13"/>
    <mergeCell ref="U13:V13"/>
    <mergeCell ref="O14:P14"/>
    <mergeCell ref="Q14:R14"/>
    <mergeCell ref="S14:T14"/>
    <mergeCell ref="Y18:Z18"/>
    <mergeCell ref="Y5:Z6"/>
    <mergeCell ref="U6:V6"/>
    <mergeCell ref="W6:X6"/>
    <mergeCell ref="U7:V7"/>
    <mergeCell ref="W7:X7"/>
    <mergeCell ref="W8:X8"/>
    <mergeCell ref="O8:P8"/>
    <mergeCell ref="O11:P11"/>
    <mergeCell ref="Q11:R11"/>
    <mergeCell ref="S11:T11"/>
    <mergeCell ref="O12:P12"/>
    <mergeCell ref="Q12:R12"/>
    <mergeCell ref="S12:T12"/>
    <mergeCell ref="S7:T7"/>
    <mergeCell ref="M11:N11"/>
    <mergeCell ref="Q8:R8"/>
    <mergeCell ref="S8:T8"/>
    <mergeCell ref="O9:P9"/>
    <mergeCell ref="Q9:R9"/>
    <mergeCell ref="S9:T9"/>
    <mergeCell ref="O10:P10"/>
    <mergeCell ref="Q10:R10"/>
    <mergeCell ref="S10:T10"/>
    <mergeCell ref="M7:N7"/>
    <mergeCell ref="M8:N8"/>
    <mergeCell ref="M9:N9"/>
    <mergeCell ref="M10:N10"/>
    <mergeCell ref="M18:N18"/>
    <mergeCell ref="S5:T6"/>
    <mergeCell ref="O6:P6"/>
    <mergeCell ref="Q6:R6"/>
    <mergeCell ref="O7:P7"/>
    <mergeCell ref="Q7:R7"/>
    <mergeCell ref="A8:H8"/>
    <mergeCell ref="K18:L18"/>
    <mergeCell ref="I13:J13"/>
    <mergeCell ref="I14:J14"/>
    <mergeCell ref="I15:J15"/>
    <mergeCell ref="I16:J16"/>
    <mergeCell ref="I18:J18"/>
    <mergeCell ref="K12:L12"/>
    <mergeCell ref="K13:L13"/>
    <mergeCell ref="K14:L14"/>
    <mergeCell ref="K7:L7"/>
    <mergeCell ref="K8:L8"/>
    <mergeCell ref="K9:L9"/>
    <mergeCell ref="K10:L10"/>
    <mergeCell ref="K11:L11"/>
    <mergeCell ref="I9:J9"/>
    <mergeCell ref="I10:J10"/>
    <mergeCell ref="I11:J11"/>
    <mergeCell ref="B9:H9"/>
    <mergeCell ref="B10:H10"/>
    <mergeCell ref="B11:H11"/>
    <mergeCell ref="B12:H12"/>
    <mergeCell ref="B13:H13"/>
    <mergeCell ref="AA18:AB18"/>
    <mergeCell ref="U14:V14"/>
    <mergeCell ref="W14:X14"/>
    <mergeCell ref="Y14:Z14"/>
    <mergeCell ref="U15:V15"/>
    <mergeCell ref="AE17:AF17"/>
    <mergeCell ref="A20:H20"/>
    <mergeCell ref="I20:J20"/>
    <mergeCell ref="K20:L20"/>
    <mergeCell ref="M20:N20"/>
    <mergeCell ref="O20:P20"/>
    <mergeCell ref="Q20:R20"/>
    <mergeCell ref="S20:T20"/>
    <mergeCell ref="B18:H18"/>
    <mergeCell ref="AA17:AB17"/>
    <mergeCell ref="AA12:AB12"/>
    <mergeCell ref="AC12:AD12"/>
    <mergeCell ref="AA20:AB20"/>
    <mergeCell ref="AC20:AD20"/>
    <mergeCell ref="AC18:AD18"/>
    <mergeCell ref="AC17:AD17"/>
    <mergeCell ref="AC14:AD14"/>
    <mergeCell ref="AE20:AF20"/>
    <mergeCell ref="U20:V20"/>
    <mergeCell ref="B80:J80"/>
    <mergeCell ref="K80:N80"/>
    <mergeCell ref="O80:R80"/>
    <mergeCell ref="S80:U80"/>
    <mergeCell ref="V80:X80"/>
    <mergeCell ref="AC72:AE72"/>
    <mergeCell ref="Z71:AE71"/>
    <mergeCell ref="Z73:AB74"/>
    <mergeCell ref="B79:J79"/>
    <mergeCell ref="K79:N79"/>
    <mergeCell ref="O79:R79"/>
    <mergeCell ref="S79:U79"/>
    <mergeCell ref="V79:X79"/>
    <mergeCell ref="Z72:AB72"/>
    <mergeCell ref="B78:J78"/>
    <mergeCell ref="K78:N78"/>
    <mergeCell ref="O78:R78"/>
    <mergeCell ref="S78:U78"/>
    <mergeCell ref="W20:X20"/>
    <mergeCell ref="Y20:Z20"/>
    <mergeCell ref="Y17:Z17"/>
    <mergeCell ref="K15:L15"/>
    <mergeCell ref="K16:L16"/>
    <mergeCell ref="M15:N15"/>
    <mergeCell ref="M16:N16"/>
    <mergeCell ref="S15:T15"/>
    <mergeCell ref="Q16:R16"/>
    <mergeCell ref="S19:T19"/>
    <mergeCell ref="M12:N12"/>
    <mergeCell ref="M13:N13"/>
    <mergeCell ref="M14:N14"/>
    <mergeCell ref="V77:X77"/>
    <mergeCell ref="S16:T16"/>
    <mergeCell ref="O13:P13"/>
    <mergeCell ref="Q13:R13"/>
    <mergeCell ref="S13:T13"/>
    <mergeCell ref="T64:V64"/>
    <mergeCell ref="T42:X42"/>
    <mergeCell ref="Q47:S47"/>
    <mergeCell ref="J46:L46"/>
    <mergeCell ref="M46:P46"/>
    <mergeCell ref="Q46:S46"/>
    <mergeCell ref="T46:X46"/>
    <mergeCell ref="T47:X47"/>
    <mergeCell ref="B46:I46"/>
    <mergeCell ref="A47:I47"/>
    <mergeCell ref="I64:L64"/>
    <mergeCell ref="J45:L45"/>
    <mergeCell ref="M45:P45"/>
    <mergeCell ref="Q45:S45"/>
    <mergeCell ref="Q54:S54"/>
    <mergeCell ref="B58:H58"/>
    <mergeCell ref="A61:H61"/>
    <mergeCell ref="B62:H62"/>
    <mergeCell ref="B45:I45"/>
    <mergeCell ref="B14:H14"/>
    <mergeCell ref="B15:H15"/>
    <mergeCell ref="B16:H16"/>
    <mergeCell ref="B27:H27"/>
    <mergeCell ref="I27:J27"/>
    <mergeCell ref="J44:L44"/>
    <mergeCell ref="K27:L27"/>
    <mergeCell ref="B32:H32"/>
    <mergeCell ref="I32:J32"/>
    <mergeCell ref="I6:J6"/>
    <mergeCell ref="K6:L6"/>
    <mergeCell ref="I7:J7"/>
    <mergeCell ref="M5:N6"/>
    <mergeCell ref="I12:J12"/>
    <mergeCell ref="M64:P64"/>
    <mergeCell ref="O16:P16"/>
    <mergeCell ref="J47:L47"/>
    <mergeCell ref="M47:P47"/>
    <mergeCell ref="I8:J8"/>
    <mergeCell ref="Q64:S64"/>
    <mergeCell ref="B42:I42"/>
    <mergeCell ref="M60:P60"/>
    <mergeCell ref="Q60:S60"/>
    <mergeCell ref="Q59:S59"/>
    <mergeCell ref="M54:P54"/>
    <mergeCell ref="A64:H64"/>
    <mergeCell ref="I51:L51"/>
    <mergeCell ref="B43:I43"/>
    <mergeCell ref="B44:I44"/>
    <mergeCell ref="B98:C98"/>
    <mergeCell ref="B99:C99"/>
    <mergeCell ref="I61:L61"/>
    <mergeCell ref="M61:P61"/>
    <mergeCell ref="Q61:S61"/>
    <mergeCell ref="I62:L62"/>
    <mergeCell ref="M62:P62"/>
    <mergeCell ref="B77:J77"/>
    <mergeCell ref="K77:N77"/>
    <mergeCell ref="O77:R77"/>
    <mergeCell ref="AJ54:AO54"/>
    <mergeCell ref="M42:P42"/>
    <mergeCell ref="J42:L42"/>
    <mergeCell ref="T44:X44"/>
    <mergeCell ref="M58:P58"/>
    <mergeCell ref="Q58:S58"/>
    <mergeCell ref="T58:V58"/>
    <mergeCell ref="M44:P44"/>
    <mergeCell ref="Q44:S44"/>
    <mergeCell ref="T45:X45"/>
    <mergeCell ref="M57:P57"/>
    <mergeCell ref="Q57:S57"/>
    <mergeCell ref="T57:V57"/>
    <mergeCell ref="T60:V60"/>
    <mergeCell ref="I59:L59"/>
    <mergeCell ref="M59:P59"/>
    <mergeCell ref="M55:P55"/>
    <mergeCell ref="Q55:S55"/>
    <mergeCell ref="T55:V55"/>
    <mergeCell ref="M52:P52"/>
    <mergeCell ref="Q52:S52"/>
    <mergeCell ref="T52:V52"/>
    <mergeCell ref="M53:P53"/>
    <mergeCell ref="Q53:S53"/>
    <mergeCell ref="T53:V53"/>
    <mergeCell ref="A25:A26"/>
    <mergeCell ref="B25:H26"/>
    <mergeCell ref="M25:N26"/>
    <mergeCell ref="W26:X26"/>
    <mergeCell ref="I5:L5"/>
    <mergeCell ref="O5:R5"/>
    <mergeCell ref="U5:X5"/>
    <mergeCell ref="A23:Q23"/>
    <mergeCell ref="A21:AH21"/>
    <mergeCell ref="B7:H7"/>
    <mergeCell ref="AE25:AF26"/>
    <mergeCell ref="I26:J26"/>
    <mergeCell ref="K26:L26"/>
    <mergeCell ref="O26:P26"/>
    <mergeCell ref="Q26:R26"/>
    <mergeCell ref="U26:V26"/>
    <mergeCell ref="S25:T26"/>
    <mergeCell ref="Y25:Z26"/>
    <mergeCell ref="AA26:AB26"/>
    <mergeCell ref="AC26:AD26"/>
    <mergeCell ref="U27:V27"/>
    <mergeCell ref="W27:X27"/>
    <mergeCell ref="Y27:Z27"/>
    <mergeCell ref="AA27:AB27"/>
    <mergeCell ref="AC27:AD27"/>
    <mergeCell ref="M27:N27"/>
    <mergeCell ref="O27:P27"/>
    <mergeCell ref="S27:T27"/>
    <mergeCell ref="AE27:AF27"/>
    <mergeCell ref="Q27:R27"/>
    <mergeCell ref="I28:J28"/>
    <mergeCell ref="K28:L28"/>
    <mergeCell ref="M28:N28"/>
    <mergeCell ref="O28:P28"/>
    <mergeCell ref="Q28:R28"/>
    <mergeCell ref="S28:T28"/>
    <mergeCell ref="U28:V28"/>
    <mergeCell ref="W28:X28"/>
    <mergeCell ref="Y28:Z28"/>
    <mergeCell ref="AA28:AB28"/>
    <mergeCell ref="AC28:AD28"/>
    <mergeCell ref="AE28:AF28"/>
    <mergeCell ref="B29:H29"/>
    <mergeCell ref="I29:J29"/>
    <mergeCell ref="K29:L29"/>
    <mergeCell ref="M29:N29"/>
    <mergeCell ref="O29:P29"/>
    <mergeCell ref="Q29:R29"/>
    <mergeCell ref="AE29:AF29"/>
    <mergeCell ref="B30:H30"/>
    <mergeCell ref="I30:J30"/>
    <mergeCell ref="K30:L30"/>
    <mergeCell ref="M30:N30"/>
    <mergeCell ref="O30:P30"/>
    <mergeCell ref="Q30:R30"/>
    <mergeCell ref="Y29:Z29"/>
    <mergeCell ref="AA29:AB29"/>
    <mergeCell ref="AC29:AD29"/>
    <mergeCell ref="S29:T29"/>
    <mergeCell ref="U29:V29"/>
    <mergeCell ref="W29:X29"/>
    <mergeCell ref="S30:T30"/>
    <mergeCell ref="U30:V30"/>
    <mergeCell ref="W30:X30"/>
    <mergeCell ref="Y30:Z30"/>
    <mergeCell ref="AA30:AB30"/>
    <mergeCell ref="AC30:AD30"/>
    <mergeCell ref="AE30:AF30"/>
    <mergeCell ref="B31:H31"/>
    <mergeCell ref="I31:J31"/>
    <mergeCell ref="K31:L31"/>
    <mergeCell ref="M31:N31"/>
    <mergeCell ref="O31:P31"/>
    <mergeCell ref="Q31:R31"/>
    <mergeCell ref="S31:T31"/>
    <mergeCell ref="U31:V31"/>
    <mergeCell ref="W31:X31"/>
    <mergeCell ref="K32:L32"/>
    <mergeCell ref="M32:N32"/>
    <mergeCell ref="O32:P32"/>
    <mergeCell ref="Q32:R32"/>
    <mergeCell ref="AA32:AB32"/>
    <mergeCell ref="AC32:AD32"/>
    <mergeCell ref="U32:V32"/>
    <mergeCell ref="W32:X32"/>
    <mergeCell ref="Y32:Z32"/>
    <mergeCell ref="Y31:Z31"/>
    <mergeCell ref="AA31:AB31"/>
    <mergeCell ref="AC31:AD31"/>
    <mergeCell ref="AE32:AF32"/>
    <mergeCell ref="AE31:AF31"/>
    <mergeCell ref="B33:H33"/>
    <mergeCell ref="I33:J33"/>
    <mergeCell ref="K33:L33"/>
    <mergeCell ref="M33:N33"/>
    <mergeCell ref="O33:P33"/>
    <mergeCell ref="S33:T33"/>
    <mergeCell ref="U33:V33"/>
    <mergeCell ref="W33:X33"/>
    <mergeCell ref="AE33:AF33"/>
    <mergeCell ref="B34:H34"/>
    <mergeCell ref="I34:J34"/>
    <mergeCell ref="K34:L34"/>
    <mergeCell ref="M34:N34"/>
    <mergeCell ref="O34:P34"/>
    <mergeCell ref="B35:H35"/>
    <mergeCell ref="I35:J35"/>
    <mergeCell ref="K35:L35"/>
    <mergeCell ref="M35:N35"/>
    <mergeCell ref="O35:P35"/>
    <mergeCell ref="Q33:R33"/>
    <mergeCell ref="AC34:AD34"/>
    <mergeCell ref="Q34:R34"/>
    <mergeCell ref="W34:X34"/>
    <mergeCell ref="Y34:Z34"/>
    <mergeCell ref="AA34:AB34"/>
    <mergeCell ref="AE34:AF34"/>
    <mergeCell ref="Q35:R35"/>
    <mergeCell ref="AE35:AF35"/>
    <mergeCell ref="AC36:AD36"/>
    <mergeCell ref="Y35:Z35"/>
    <mergeCell ref="AA35:AB35"/>
    <mergeCell ref="AC35:AD35"/>
    <mergeCell ref="Y36:Z36"/>
    <mergeCell ref="Y33:Z33"/>
    <mergeCell ref="AA33:AB33"/>
    <mergeCell ref="AC33:AD33"/>
    <mergeCell ref="AA36:AB36"/>
    <mergeCell ref="B36:H36"/>
    <mergeCell ref="I36:J36"/>
    <mergeCell ref="K36:L36"/>
    <mergeCell ref="M36:N36"/>
    <mergeCell ref="O36:P36"/>
    <mergeCell ref="AE37:AF37"/>
    <mergeCell ref="AE36:AF36"/>
    <mergeCell ref="I37:J37"/>
    <mergeCell ref="K37:L37"/>
    <mergeCell ref="M37:N37"/>
    <mergeCell ref="O37:P37"/>
    <mergeCell ref="Q37:R37"/>
    <mergeCell ref="Y37:Z37"/>
    <mergeCell ref="S36:T36"/>
    <mergeCell ref="U36:V36"/>
    <mergeCell ref="T43:X43"/>
    <mergeCell ref="Q43:S43"/>
    <mergeCell ref="M43:P43"/>
    <mergeCell ref="J43:L43"/>
    <mergeCell ref="AC38:AD38"/>
    <mergeCell ref="AA37:AB37"/>
    <mergeCell ref="AC37:AD37"/>
    <mergeCell ref="AE38:AF38"/>
    <mergeCell ref="U38:V38"/>
    <mergeCell ref="W38:X38"/>
    <mergeCell ref="Y38:Z38"/>
    <mergeCell ref="AA38:AB38"/>
    <mergeCell ref="S76:U76"/>
    <mergeCell ref="V76:X76"/>
    <mergeCell ref="V71:X71"/>
    <mergeCell ref="S71:U71"/>
    <mergeCell ref="V72:X72"/>
    <mergeCell ref="B76:J76"/>
    <mergeCell ref="M51:P51"/>
    <mergeCell ref="K76:N76"/>
    <mergeCell ref="O76:R76"/>
    <mergeCell ref="S38:T38"/>
    <mergeCell ref="Q38:R38"/>
    <mergeCell ref="A38:H38"/>
    <mergeCell ref="K38:L38"/>
    <mergeCell ref="M38:N38"/>
    <mergeCell ref="O38:P38"/>
    <mergeCell ref="U37:V37"/>
    <mergeCell ref="W37:X37"/>
    <mergeCell ref="Q36:R36"/>
    <mergeCell ref="AA25:AD25"/>
    <mergeCell ref="B28:H28"/>
    <mergeCell ref="B37:H37"/>
    <mergeCell ref="S35:T35"/>
    <mergeCell ref="U35:V35"/>
    <mergeCell ref="W35:X35"/>
    <mergeCell ref="W36:X36"/>
    <mergeCell ref="B74:J74"/>
    <mergeCell ref="K74:N74"/>
    <mergeCell ref="O74:R74"/>
    <mergeCell ref="S74:U74"/>
    <mergeCell ref="V74:X74"/>
    <mergeCell ref="B75:J75"/>
    <mergeCell ref="K75:N75"/>
    <mergeCell ref="O75:R75"/>
    <mergeCell ref="S75:U75"/>
    <mergeCell ref="V75:X75"/>
    <mergeCell ref="O72:R72"/>
    <mergeCell ref="S72:U72"/>
    <mergeCell ref="B71:J71"/>
    <mergeCell ref="B73:J73"/>
    <mergeCell ref="K73:N73"/>
    <mergeCell ref="O73:R73"/>
    <mergeCell ref="S73:U73"/>
    <mergeCell ref="AA5:AD5"/>
    <mergeCell ref="I25:L25"/>
    <mergeCell ref="T51:V51"/>
    <mergeCell ref="Q51:S51"/>
    <mergeCell ref="O19:P19"/>
    <mergeCell ref="M19:N19"/>
    <mergeCell ref="K19:L19"/>
    <mergeCell ref="I19:J19"/>
    <mergeCell ref="Q42:S42"/>
    <mergeCell ref="O25:R25"/>
    <mergeCell ref="I52:L52"/>
    <mergeCell ref="I53:L53"/>
    <mergeCell ref="I54:L54"/>
    <mergeCell ref="I56:L56"/>
    <mergeCell ref="I58:L58"/>
    <mergeCell ref="I60:L60"/>
    <mergeCell ref="I55:L55"/>
    <mergeCell ref="I57:L57"/>
    <mergeCell ref="A52:H52"/>
    <mergeCell ref="B57:H57"/>
    <mergeCell ref="B56:H56"/>
    <mergeCell ref="B55:H55"/>
    <mergeCell ref="B54:H54"/>
    <mergeCell ref="B53:H53"/>
    <mergeCell ref="A3:V3"/>
    <mergeCell ref="A5:H6"/>
    <mergeCell ref="A51:H51"/>
    <mergeCell ref="B19:H19"/>
    <mergeCell ref="S34:T34"/>
    <mergeCell ref="U34:V34"/>
    <mergeCell ref="S32:T32"/>
    <mergeCell ref="I38:J38"/>
    <mergeCell ref="U25:X25"/>
    <mergeCell ref="S37:T37"/>
    <mergeCell ref="T59:V59"/>
    <mergeCell ref="M56:P56"/>
    <mergeCell ref="Q56:S56"/>
    <mergeCell ref="AE19:AF19"/>
    <mergeCell ref="AC19:AD19"/>
    <mergeCell ref="AA19:AB19"/>
    <mergeCell ref="Y19:Z19"/>
    <mergeCell ref="W19:X19"/>
    <mergeCell ref="U19:V19"/>
    <mergeCell ref="Q19:R19"/>
    <mergeCell ref="AM55:AO55"/>
    <mergeCell ref="AJ55:AL55"/>
    <mergeCell ref="AM56:AO56"/>
    <mergeCell ref="AJ56:AL56"/>
    <mergeCell ref="AM57:AO58"/>
    <mergeCell ref="AJ57:AL58"/>
    <mergeCell ref="AB52:AE52"/>
    <mergeCell ref="X52:AA52"/>
    <mergeCell ref="AB53:AE54"/>
    <mergeCell ref="X53:AA54"/>
    <mergeCell ref="B60:H60"/>
    <mergeCell ref="K81:N81"/>
    <mergeCell ref="O81:R81"/>
    <mergeCell ref="S81:U81"/>
    <mergeCell ref="V81:X81"/>
    <mergeCell ref="B59:H59"/>
    <mergeCell ref="K82:N82"/>
    <mergeCell ref="O82:R82"/>
    <mergeCell ref="S82:U82"/>
    <mergeCell ref="V82:X82"/>
    <mergeCell ref="T63:V63"/>
    <mergeCell ref="Q63:S63"/>
    <mergeCell ref="M63:P63"/>
    <mergeCell ref="I63:L63"/>
    <mergeCell ref="A82:J82"/>
    <mergeCell ref="O71:R71"/>
    <mergeCell ref="Z76:AE76"/>
    <mergeCell ref="AA63:AC63"/>
    <mergeCell ref="X61:AC62"/>
    <mergeCell ref="AA64:AC64"/>
    <mergeCell ref="X64:Z64"/>
    <mergeCell ref="X65:AC65"/>
    <mergeCell ref="V73:X73"/>
    <mergeCell ref="AA66:AC66"/>
    <mergeCell ref="X66:Z66"/>
    <mergeCell ref="AC73:AE74"/>
    <mergeCell ref="B63:H63"/>
    <mergeCell ref="T61:V61"/>
    <mergeCell ref="T62:V62"/>
    <mergeCell ref="Q62:S62"/>
    <mergeCell ref="K71:N71"/>
    <mergeCell ref="B72:J72"/>
    <mergeCell ref="K72:N72"/>
  </mergeCells>
  <dataValidations count="3">
    <dataValidation type="list" allowBlank="1" showInputMessage="1" showErrorMessage="1" sqref="U25:X25 AA25:AD25 I25:L25 O25:R25">
      <formula1>$F$97:$F$104</formula1>
    </dataValidation>
    <dataValidation type="list" allowBlank="1" showInputMessage="1" showErrorMessage="1" sqref="Z73:AB74">
      <formula1>$Z$87:$Z$89</formula1>
    </dataValidation>
    <dataValidation type="list" allowBlank="1" showInputMessage="1" showErrorMessage="1" sqref="I5:L5 O5:R5 U5:X5 AA5:AD5">
      <formula1>$F$96:$F$104</formula1>
    </dataValidation>
  </dataValidations>
  <printOptions/>
  <pageMargins left="0.1968503937007874" right="0.1968503937007874" top="0.7480314960629921" bottom="0.3937007874015748" header="0.31496062992125984" footer="0.31496062992125984"/>
  <pageSetup horizontalDpi="600" verticalDpi="600" orientation="landscape" paperSize="9" scale="94" r:id="rId1"/>
  <rowBreaks count="2" manualBreakCount="2">
    <brk id="21" max="31" man="1"/>
    <brk id="4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ltumanana</dc:creator>
  <cp:keywords/>
  <dc:description/>
  <cp:lastModifiedBy>Ineta Luste</cp:lastModifiedBy>
  <cp:lastPrinted>2019-08-12T10:59:22Z</cp:lastPrinted>
  <dcterms:created xsi:type="dcterms:W3CDTF">2010-05-19T12:08:05Z</dcterms:created>
  <dcterms:modified xsi:type="dcterms:W3CDTF">2019-08-12T11:39:23Z</dcterms:modified>
  <cp:category/>
  <cp:version/>
  <cp:contentType/>
  <cp:contentStatus/>
</cp:coreProperties>
</file>